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6" windowHeight="13296" tabRatio="657"/>
  </bookViews>
  <sheets>
    <sheet name="Свод " sheetId="1" r:id="rId1"/>
    <sheet name="ВМП база КС " sheetId="32" r:id="rId2"/>
    <sheet name="ДС вир.геп.С" sheetId="33" r:id="rId3"/>
    <sheet name="катаракта" sheetId="37" r:id="rId4"/>
    <sheet name="ОФЭТКТ" sheetId="34" r:id="rId5"/>
    <sheet name="КТ " sheetId="36" r:id="rId6"/>
    <sheet name="УЗИС" sheetId="31" r:id="rId7"/>
    <sheet name="Эндо анализ" sheetId="46" r:id="rId8"/>
    <sheet name="МГИ анализ" sheetId="47" r:id="rId9"/>
    <sheet name="Пат анализ" sheetId="48" r:id="rId10"/>
    <sheet name="свод ДН, дисп. и проф" sheetId="49" r:id="rId11"/>
    <sheet name="онк по КСГ_КС" sheetId="44" r:id="rId12"/>
    <sheet name=" онк по КСГ_ДС " sheetId="50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</externalReferences>
  <definedNames>
    <definedName name="_" localSheetId="2">'[1]3150-3200'!#REF!</definedName>
    <definedName name="_" localSheetId="0">'[2]3150-3200'!#REF!</definedName>
    <definedName name="_" localSheetId="10">'[2]3150-3200'!#REF!</definedName>
    <definedName name="_">'[2]3150-3200'!#REF!</definedName>
    <definedName name="_1" localSheetId="2">#REF!</definedName>
    <definedName name="_1" localSheetId="0">#REF!</definedName>
    <definedName name="_1" localSheetId="10">#REF!</definedName>
    <definedName name="_1">#REF!</definedName>
    <definedName name="_2">[3]Лист1!$A$1:$A$187</definedName>
    <definedName name="_3">[4]Лист1!$A$1:$A$187</definedName>
    <definedName name="_GoBack" localSheetId="2">#REF!</definedName>
    <definedName name="_GoBack" localSheetId="0">#REF!</definedName>
    <definedName name="_GoBack" localSheetId="10">#REF!</definedName>
    <definedName name="_GoBack">#REF!</definedName>
    <definedName name="_пз" localSheetId="2">#REF!</definedName>
    <definedName name="_пз" localSheetId="0">#REF!</definedName>
    <definedName name="_пз" localSheetId="10">#REF!</definedName>
    <definedName name="_пз">#REF!</definedName>
    <definedName name="_xlnm._FilterDatabase" localSheetId="12" hidden="1">' онк по КСГ_ДС '!$A$8:$BF$8</definedName>
    <definedName name="_xlnm._FilterDatabase" localSheetId="2" hidden="1">'ДС вир.геп.С'!$A$7:$I$9</definedName>
    <definedName name="_xlnm._FilterDatabase" localSheetId="5" hidden="1">'КТ '!$A$3:$S$93</definedName>
    <definedName name="_xlnm._FilterDatabase" localSheetId="8" hidden="1">'МГИ анализ'!$B$7:$C$14</definedName>
    <definedName name="_xlnm._FilterDatabase" localSheetId="11" hidden="1">'онк по КСГ_КС'!$A$8:$CM$43</definedName>
    <definedName name="_xlnm._FilterDatabase" localSheetId="4" hidden="1">ОФЭТКТ!$A$3:$C$16</definedName>
    <definedName name="_xlnm._FilterDatabase" localSheetId="9" hidden="1">'Пат анализ'!$B$7:$C$15</definedName>
    <definedName name="_xlnm._FilterDatabase" localSheetId="0" hidden="1">'Свод '!$A$4:$AB$363</definedName>
    <definedName name="_xlnm._FilterDatabase" localSheetId="10" hidden="1">'свод ДН, дисп. и проф'!$A$3:$I$378</definedName>
    <definedName name="_xlnm._FilterDatabase" localSheetId="7" hidden="1">'Эндо анализ'!$A$5:$I$103</definedName>
    <definedName name="A" localSheetId="2">#REF!</definedName>
    <definedName name="A" localSheetId="0">#REF!</definedName>
    <definedName name="A" localSheetId="10">#REF!</definedName>
    <definedName name="A">#REF!</definedName>
    <definedName name="Excel_BuiltIn__FilterDatabase_5" localSheetId="2">#REF!</definedName>
    <definedName name="Excel_BuiltIn__FilterDatabase_5" localSheetId="0">#REF!</definedName>
    <definedName name="Excel_BuiltIn__FilterDatabase_5" localSheetId="10">#REF!</definedName>
    <definedName name="Excel_BuiltIn__FilterDatabase_5">#REF!</definedName>
    <definedName name="F" localSheetId="2">#REF!</definedName>
    <definedName name="F" localSheetId="0">#REF!</definedName>
    <definedName name="F" localSheetId="10">#REF!</definedName>
    <definedName name="F">#REF!</definedName>
    <definedName name="Print_Titles" localSheetId="5">'КТ '!$2:$3</definedName>
    <definedName name="ssss" localSheetId="2">#REF!</definedName>
    <definedName name="ssss" localSheetId="0">#REF!</definedName>
    <definedName name="ssss" localSheetId="10">#REF!</definedName>
    <definedName name="ssss">#REF!</definedName>
    <definedName name="table1059" localSheetId="2">'[1]1060-1090'!#REF!</definedName>
    <definedName name="table1059" localSheetId="0">'[2]1060-1090'!#REF!</definedName>
    <definedName name="table1059" localSheetId="10">'[2]1060-1090'!#REF!</definedName>
    <definedName name="table1059">'[2]1060-1090'!#REF!</definedName>
    <definedName name="table1104" localSheetId="2">'[1]1101-1106'!#REF!</definedName>
    <definedName name="table1104" localSheetId="0">'[2]1101-1106'!#REF!</definedName>
    <definedName name="table1104" localSheetId="10">'[2]1101-1106'!#REF!</definedName>
    <definedName name="table1104">'[2]1101-1106'!#REF!</definedName>
    <definedName name="table1110" localSheetId="2">'[1]1107-1109'!#REF!</definedName>
    <definedName name="table1110" localSheetId="0">'[2]1107-1109'!#REF!</definedName>
    <definedName name="table1110" localSheetId="10">'[2]1107-1109'!#REF!</definedName>
    <definedName name="table1110">'[2]1107-1109'!#REF!</definedName>
    <definedName name="table2100_4" localSheetId="2">#REF!</definedName>
    <definedName name="table2100_4" localSheetId="0">#REF!</definedName>
    <definedName name="table2100_4" localSheetId="10">#REF!</definedName>
    <definedName name="table2100_4">#REF!</definedName>
    <definedName name="table2103" localSheetId="2">'[1]2101-2104'!#REF!</definedName>
    <definedName name="table2103" localSheetId="0">'[2]2101-2104'!#REF!</definedName>
    <definedName name="table2103" localSheetId="10">'[2]2101-2104'!#REF!</definedName>
    <definedName name="table2103">'[2]2101-2104'!#REF!</definedName>
    <definedName name="table2110" localSheetId="2">'[1]2101-2104'!#REF!</definedName>
    <definedName name="table2110" localSheetId="0">'[2]2101-2104'!#REF!</definedName>
    <definedName name="table2110" localSheetId="10">'[2]2101-2104'!#REF!</definedName>
    <definedName name="table2110">'[2]2101-2104'!#REF!</definedName>
    <definedName name="table2402" localSheetId="2">'[1]2400-2401'!#REF!</definedName>
    <definedName name="table2402" localSheetId="0">'[2]2400-2401'!#REF!</definedName>
    <definedName name="table2402" localSheetId="10">'[2]2400-2401'!#REF!</definedName>
    <definedName name="table2402">'[2]2400-2401'!#REF!</definedName>
    <definedName name="table2513" localSheetId="2">'[1]2510-2512'!#REF!</definedName>
    <definedName name="table2513" localSheetId="0">'[2]2510-2512'!#REF!</definedName>
    <definedName name="table2513" localSheetId="10">'[2]2510-2512'!#REF!</definedName>
    <definedName name="table2513">'[2]2510-2512'!#REF!</definedName>
    <definedName name="table2601" localSheetId="2">#REF!</definedName>
    <definedName name="table2601" localSheetId="0">#REF!</definedName>
    <definedName name="table2601" localSheetId="10">#REF!</definedName>
    <definedName name="table2601">#REF!</definedName>
    <definedName name="table2602" localSheetId="2">'[1]2514-2516'!#REF!</definedName>
    <definedName name="table2602" localSheetId="0">'[2]2514-2516'!#REF!</definedName>
    <definedName name="table2602" localSheetId="10">'[2]2514-2516'!#REF!</definedName>
    <definedName name="table2602">'[2]2514-2516'!#REF!</definedName>
    <definedName name="table2703" localSheetId="2">'[1]2700-2704'!#REF!</definedName>
    <definedName name="table2703" localSheetId="0">'[2]2700-2704'!#REF!</definedName>
    <definedName name="table2703" localSheetId="10">'[2]2700-2704'!#REF!</definedName>
    <definedName name="table2703">'[2]2700-2704'!#REF!</definedName>
    <definedName name="table2705" localSheetId="2">'[1]2700-2704'!#REF!</definedName>
    <definedName name="table2705" localSheetId="0">'[2]2700-2704'!#REF!</definedName>
    <definedName name="table2705" localSheetId="10">'[2]2700-2704'!#REF!</definedName>
    <definedName name="table2705">'[2]2700-2704'!#REF!</definedName>
    <definedName name="table2802" localSheetId="2">#REF!</definedName>
    <definedName name="table2802" localSheetId="0">#REF!</definedName>
    <definedName name="table2802" localSheetId="10">#REF!</definedName>
    <definedName name="table2802">#REF!</definedName>
    <definedName name="table2803" localSheetId="2">#REF!</definedName>
    <definedName name="table2803" localSheetId="0">#REF!</definedName>
    <definedName name="table2803" localSheetId="10">#REF!</definedName>
    <definedName name="table2803">#REF!</definedName>
    <definedName name="table3102" localSheetId="2">'[1]3150-3200'!#REF!</definedName>
    <definedName name="table3102" localSheetId="0">'[2]3150-3200'!#REF!</definedName>
    <definedName name="table3102" localSheetId="10">'[2]3150-3200'!#REF!</definedName>
    <definedName name="table3102">'[2]3150-3200'!#REF!</definedName>
    <definedName name="table3600" localSheetId="2">#REF!</definedName>
    <definedName name="table3600" localSheetId="0">#REF!</definedName>
    <definedName name="table3600" localSheetId="10">#REF!</definedName>
    <definedName name="table3600">#REF!</definedName>
    <definedName name="table4110" localSheetId="2">'[1]4804-4806'!#REF!</definedName>
    <definedName name="table4110" localSheetId="0">'[2]4804-4806'!#REF!</definedName>
    <definedName name="table4110" localSheetId="10">'[2]4804-4806'!#REF!</definedName>
    <definedName name="table4110">'[2]4804-4806'!#REF!</definedName>
    <definedName name="table4111" localSheetId="2">'[1]4804-4806'!#REF!</definedName>
    <definedName name="table4111" localSheetId="0">'[2]4804-4806'!#REF!</definedName>
    <definedName name="table4111" localSheetId="10">'[2]4804-4806'!#REF!</definedName>
    <definedName name="table4111">'[2]4804-4806'!#REF!</definedName>
    <definedName name="table4112" localSheetId="2">'[1]4804-4806'!#REF!</definedName>
    <definedName name="table4112" localSheetId="0">'[2]4804-4806'!#REF!</definedName>
    <definedName name="table4112" localSheetId="10">'[2]4804-4806'!#REF!</definedName>
    <definedName name="table4112">'[2]4804-4806'!#REF!</definedName>
    <definedName name="table4113" localSheetId="2">'[1]5100-5111'!#REF!</definedName>
    <definedName name="table4113" localSheetId="0">'[2]5100-5111'!#REF!</definedName>
    <definedName name="table4113" localSheetId="10">'[2]5100-5111'!#REF!</definedName>
    <definedName name="table4113">'[2]5100-5111'!#REF!</definedName>
    <definedName name="table4114" localSheetId="2">'[1]4804-4806'!#REF!</definedName>
    <definedName name="table4114" localSheetId="0">'[2]4804-4806'!#REF!</definedName>
    <definedName name="table4114" localSheetId="10">'[2]4804-4806'!#REF!</definedName>
    <definedName name="table4114">'[2]4804-4806'!#REF!</definedName>
    <definedName name="table4115" localSheetId="2">'[1]5115-5116'!#REF!</definedName>
    <definedName name="table4115" localSheetId="0">'[2]5115-5116'!#REF!</definedName>
    <definedName name="table4115" localSheetId="10">'[2]5115-5116'!#REF!</definedName>
    <definedName name="table4115">'[2]5115-5116'!#REF!</definedName>
    <definedName name="table4116" localSheetId="2">'[1]5115-5116'!#REF!</definedName>
    <definedName name="table4116" localSheetId="0">'[2]5115-5116'!#REF!</definedName>
    <definedName name="table4116" localSheetId="10">'[2]5115-5116'!#REF!</definedName>
    <definedName name="table4116">'[2]5115-5116'!#REF!</definedName>
    <definedName name="table4117" localSheetId="2">'[1]5115-5116'!#REF!</definedName>
    <definedName name="table4117" localSheetId="0">'[2]5115-5116'!#REF!</definedName>
    <definedName name="table4117" localSheetId="10">'[2]5115-5116'!#REF!</definedName>
    <definedName name="table4117">'[2]5115-5116'!#REF!</definedName>
    <definedName name="table4118" localSheetId="2">'[1]5115-5116'!#REF!</definedName>
    <definedName name="table4118" localSheetId="0">'[2]5115-5116'!#REF!</definedName>
    <definedName name="table4118" localSheetId="10">'[2]5115-5116'!#REF!</definedName>
    <definedName name="table4118">'[2]5115-5116'!#REF!</definedName>
    <definedName name="table4200" localSheetId="2">'[1]5115-5116'!#REF!</definedName>
    <definedName name="table4200" localSheetId="0">'[2]5115-5116'!#REF!</definedName>
    <definedName name="table4200" localSheetId="10">'[2]5115-5116'!#REF!</definedName>
    <definedName name="table4200">'[2]5115-5116'!#REF!</definedName>
    <definedName name="table4203" localSheetId="2">'[1]5115-5116'!#REF!</definedName>
    <definedName name="table4203" localSheetId="0">'[2]5115-5116'!#REF!</definedName>
    <definedName name="table4203" localSheetId="10">'[2]5115-5116'!#REF!</definedName>
    <definedName name="table4203">'[2]5115-5116'!#REF!</definedName>
    <definedName name="table4204" localSheetId="2">'[1]5115-5116'!#REF!</definedName>
    <definedName name="table4204" localSheetId="0">'[2]5115-5116'!#REF!</definedName>
    <definedName name="table4204" localSheetId="10">'[2]5115-5116'!#REF!</definedName>
    <definedName name="table4204">'[2]5115-5116'!#REF!</definedName>
    <definedName name="table4205" localSheetId="2">'[1]5115-5116'!#REF!</definedName>
    <definedName name="table4205" localSheetId="0">'[2]5115-5116'!#REF!</definedName>
    <definedName name="table4205" localSheetId="10">'[2]5115-5116'!#REF!</definedName>
    <definedName name="table4205">'[2]5115-5116'!#REF!</definedName>
    <definedName name="table4300" localSheetId="2">'[1]5115-5116'!#REF!</definedName>
    <definedName name="table4300" localSheetId="0">'[2]5115-5116'!#REF!</definedName>
    <definedName name="table4300" localSheetId="10">'[2]5115-5116'!#REF!</definedName>
    <definedName name="table4300">'[2]5115-5116'!#REF!</definedName>
    <definedName name="table4301" localSheetId="2">'[1]5401'!#REF!</definedName>
    <definedName name="table4301" localSheetId="0">'[2]5401'!#REF!</definedName>
    <definedName name="table4301" localSheetId="10">'[2]5401'!#REF!</definedName>
    <definedName name="table4301">'[2]5401'!#REF!</definedName>
    <definedName name="table4302" localSheetId="2">'[1]5401'!#REF!</definedName>
    <definedName name="table4302" localSheetId="0">'[2]5401'!#REF!</definedName>
    <definedName name="table4302" localSheetId="10">'[2]5401'!#REF!</definedName>
    <definedName name="table4302">'[2]5401'!#REF!</definedName>
    <definedName name="table4303" localSheetId="2">'[1]5401'!#REF!</definedName>
    <definedName name="table4303" localSheetId="0">'[2]5401'!#REF!</definedName>
    <definedName name="table4303" localSheetId="10">'[2]5401'!#REF!</definedName>
    <definedName name="table4303">'[2]5401'!#REF!</definedName>
    <definedName name="table4500" localSheetId="2">'[1]5401'!#REF!</definedName>
    <definedName name="table4500" localSheetId="0">'[2]5401'!#REF!</definedName>
    <definedName name="table4500" localSheetId="10">'[2]5401'!#REF!</definedName>
    <definedName name="table4500">'[2]5401'!#REF!</definedName>
    <definedName name="table4501" localSheetId="2">'[1]5401'!#REF!</definedName>
    <definedName name="table4501" localSheetId="0">'[2]5401'!#REF!</definedName>
    <definedName name="table4501" localSheetId="10">'[2]5401'!#REF!</definedName>
    <definedName name="table4501">'[2]5401'!#REF!</definedName>
    <definedName name="table5117_2" localSheetId="2">#REF!</definedName>
    <definedName name="table5117_2" localSheetId="0">#REF!</definedName>
    <definedName name="table5117_2" localSheetId="10">#REF!</definedName>
    <definedName name="table5117_2">#REF!</definedName>
    <definedName name="table5121" localSheetId="2">'[5]5122-5125_8'!#REF!</definedName>
    <definedName name="table5121" localSheetId="0">'[6]5122-5125_8'!#REF!</definedName>
    <definedName name="table5121" localSheetId="10">'[6]5122-5125_8'!#REF!</definedName>
    <definedName name="table5121">'[6]5122-5125_8'!#REF!</definedName>
    <definedName name="table5303" localSheetId="2">'[1]5401'!#REF!</definedName>
    <definedName name="table5303" localSheetId="0">'[2]5401'!#REF!</definedName>
    <definedName name="table5303" localSheetId="10">'[2]5401'!#REF!</definedName>
    <definedName name="table5303">'[2]5401'!#REF!</definedName>
    <definedName name="table5403" localSheetId="2">'[1]5401'!#REF!</definedName>
    <definedName name="table5403" localSheetId="0">'[2]5401'!#REF!</definedName>
    <definedName name="table5403" localSheetId="10">'[2]5401'!#REF!</definedName>
    <definedName name="table5403">'[2]5401'!#REF!</definedName>
    <definedName name="table5405" localSheetId="2">#REF!</definedName>
    <definedName name="table5405" localSheetId="0">#REF!</definedName>
    <definedName name="table5405" localSheetId="10">#REF!</definedName>
    <definedName name="table5405">#REF!</definedName>
    <definedName name="table5499" localSheetId="2">'[1]5404'!#REF!</definedName>
    <definedName name="table5499" localSheetId="0">'[2]5404'!#REF!</definedName>
    <definedName name="table5499" localSheetId="10">'[2]5404'!#REF!</definedName>
    <definedName name="table5499">'[2]5404'!#REF!</definedName>
    <definedName name="table5500." localSheetId="2">#REF!</definedName>
    <definedName name="table5500." localSheetId="0">#REF!</definedName>
    <definedName name="table5500." localSheetId="10">#REF!</definedName>
    <definedName name="table5500.">#REF!</definedName>
    <definedName name="table5501" localSheetId="2">'[1]5503-5505'!#REF!</definedName>
    <definedName name="table5501" localSheetId="0">'[2]5503-5505'!#REF!</definedName>
    <definedName name="table5501" localSheetId="10">'[2]5503-5505'!#REF!</definedName>
    <definedName name="table5501">'[2]5503-5505'!#REF!</definedName>
    <definedName name="table5504" localSheetId="2">#REF!</definedName>
    <definedName name="table5504" localSheetId="0">#REF!</definedName>
    <definedName name="table5504" localSheetId="10">#REF!</definedName>
    <definedName name="table5504">#REF!</definedName>
    <definedName name="table6100" localSheetId="2">#REF!</definedName>
    <definedName name="table6100" localSheetId="0">#REF!</definedName>
    <definedName name="table6100" localSheetId="10">#REF!</definedName>
    <definedName name="table6100">#REF!</definedName>
    <definedName name="table7785" localSheetId="2">'[1]5401'!#REF!</definedName>
    <definedName name="table7785" localSheetId="0">'[7]5401'!#REF!</definedName>
    <definedName name="table7785" localSheetId="10">'[7]5401'!#REF!</definedName>
    <definedName name="table7785">'[7]5401'!#REF!</definedName>
    <definedName name="table9000" localSheetId="2">#REF!</definedName>
    <definedName name="table9000" localSheetId="0">#REF!</definedName>
    <definedName name="table9000" localSheetId="10">#REF!</definedName>
    <definedName name="table9000">#REF!</definedName>
    <definedName name="table9001" localSheetId="2">#REF!</definedName>
    <definedName name="table9001" localSheetId="0">#REF!</definedName>
    <definedName name="table9001" localSheetId="10">#REF!</definedName>
    <definedName name="table9001">#REF!</definedName>
    <definedName name="table9100" localSheetId="2">#REF!</definedName>
    <definedName name="table9100" localSheetId="0">#REF!</definedName>
    <definedName name="table9100" localSheetId="10">#REF!</definedName>
    <definedName name="table9100">#REF!</definedName>
    <definedName name="table9110" localSheetId="2">#REF!</definedName>
    <definedName name="table9110" localSheetId="0">#REF!</definedName>
    <definedName name="table9110" localSheetId="10">#REF!</definedName>
    <definedName name="table9110">#REF!</definedName>
    <definedName name="table9111" localSheetId="2">#REF!</definedName>
    <definedName name="table9111" localSheetId="0">#REF!</definedName>
    <definedName name="table9111" localSheetId="10">#REF!</definedName>
    <definedName name="table9111">#REF!</definedName>
    <definedName name="table9115" localSheetId="2">#REF!</definedName>
    <definedName name="table9115" localSheetId="0">#REF!</definedName>
    <definedName name="table9115" localSheetId="10">#REF!</definedName>
    <definedName name="table9115">#REF!</definedName>
    <definedName name="table9120" localSheetId="2">#REF!</definedName>
    <definedName name="table9120" localSheetId="0">#REF!</definedName>
    <definedName name="table9120" localSheetId="10">#REF!</definedName>
    <definedName name="table9120">#REF!</definedName>
    <definedName name="table9130" localSheetId="2">#REF!</definedName>
    <definedName name="table9130" localSheetId="0">#REF!</definedName>
    <definedName name="table9130" localSheetId="10">#REF!</definedName>
    <definedName name="table9130">#REF!</definedName>
    <definedName name="table9130_1" localSheetId="2">#REF!</definedName>
    <definedName name="table9130_1" localSheetId="0">#REF!</definedName>
    <definedName name="table9130_1" localSheetId="10">#REF!</definedName>
    <definedName name="table9130_1">#REF!</definedName>
    <definedName name="table9130_2" localSheetId="2">'[1]8001-8003'!#REF!</definedName>
    <definedName name="table9130_2" localSheetId="0">'[2]8001-8003'!#REF!</definedName>
    <definedName name="table9130_2" localSheetId="10">'[2]8001-8003'!#REF!</definedName>
    <definedName name="table9130_2">'[2]8001-8003'!#REF!</definedName>
    <definedName name="а" localSheetId="2">#REF!</definedName>
    <definedName name="а" localSheetId="0">#REF!</definedName>
    <definedName name="а" localSheetId="10">#REF!</definedName>
    <definedName name="а">#REF!</definedName>
    <definedName name="а1" localSheetId="2">#REF!</definedName>
    <definedName name="а1" localSheetId="0">#REF!</definedName>
    <definedName name="а1" localSheetId="10">#REF!</definedName>
    <definedName name="а1">#REF!</definedName>
    <definedName name="аа" localSheetId="2">#REF!</definedName>
    <definedName name="аа" localSheetId="0">#REF!</definedName>
    <definedName name="аа" localSheetId="10">#REF!</definedName>
    <definedName name="аа">#REF!</definedName>
    <definedName name="АПУ_ЗАТРАТЫ" localSheetId="2">#REF!</definedName>
    <definedName name="АПУ_ЗАТРАТЫ" localSheetId="0">#REF!</definedName>
    <definedName name="АПУ_ЗАТРАТЫ" localSheetId="10">#REF!</definedName>
    <definedName name="АПУ_ЗАТРАТЫ">#REF!</definedName>
    <definedName name="АПУ_ЗАТРАТЫ_23" localSheetId="2">#REF!</definedName>
    <definedName name="АПУ_ЗАТРАТЫ_23" localSheetId="0">#REF!</definedName>
    <definedName name="АПУ_ЗАТРАТЫ_23" localSheetId="10">#REF!</definedName>
    <definedName name="АПУ_ЗАТРАТЫ_23">#REF!</definedName>
    <definedName name="АПУ_ПЗ" localSheetId="2">#REF!</definedName>
    <definedName name="АПУ_ПЗ" localSheetId="0">#REF!</definedName>
    <definedName name="АПУ_ПЗ" localSheetId="10">#REF!</definedName>
    <definedName name="АПУ_ПЗ">#REF!</definedName>
    <definedName name="в" localSheetId="2">#REF!</definedName>
    <definedName name="в" localSheetId="0">#REF!</definedName>
    <definedName name="в" localSheetId="10">#REF!</definedName>
    <definedName name="в">#REF!</definedName>
    <definedName name="вариант" localSheetId="2">#REF!</definedName>
    <definedName name="вариант" localSheetId="0">#REF!</definedName>
    <definedName name="вариант" localSheetId="10">#REF!</definedName>
    <definedName name="вариант">#REF!</definedName>
    <definedName name="вариант2" localSheetId="2">#REF!</definedName>
    <definedName name="вариант2" localSheetId="0">#REF!</definedName>
    <definedName name="вариант2" localSheetId="10">#REF!</definedName>
    <definedName name="вариант2">#REF!</definedName>
    <definedName name="гем">[8]Лист9!$O$2:$O$20</definedName>
    <definedName name="дд" localSheetId="2">#REF!</definedName>
    <definedName name="дд" localSheetId="0">#REF!</definedName>
    <definedName name="дд" localSheetId="10">#REF!</definedName>
    <definedName name="дд">#REF!</definedName>
    <definedName name="длодлждж" localSheetId="2">#REF!</definedName>
    <definedName name="длодлждж" localSheetId="0">#REF!</definedName>
    <definedName name="длодлждж" localSheetId="10">#REF!</definedName>
    <definedName name="длодлждж">#REF!</definedName>
    <definedName name="дн" localSheetId="2">[9]справочник!$A$21:$B$314</definedName>
    <definedName name="дн">[10]справочник!$A$21:$B$314</definedName>
    <definedName name="дс" localSheetId="2">#REF!</definedName>
    <definedName name="дс" localSheetId="0">#REF!</definedName>
    <definedName name="дс" localSheetId="10">#REF!</definedName>
    <definedName name="дс">#REF!</definedName>
    <definedName name="ДС_ЗАТРАТЫ" localSheetId="2">#REF!</definedName>
    <definedName name="ДС_ЗАТРАТЫ" localSheetId="0">#REF!</definedName>
    <definedName name="ДС_ЗАТРАТЫ" localSheetId="10">#REF!</definedName>
    <definedName name="ДС_ЗАТРАТЫ">#REF!</definedName>
    <definedName name="ДС_ПЗ" localSheetId="2">#REF!</definedName>
    <definedName name="ДС_ПЗ" localSheetId="0">#REF!</definedName>
    <definedName name="ДС_ПЗ" localSheetId="10">#REF!</definedName>
    <definedName name="ДС_ПЗ">#REF!</definedName>
    <definedName name="ж" localSheetId="2">'[1]5401'!#REF!</definedName>
    <definedName name="ж" localSheetId="0">'[2]5401'!#REF!</definedName>
    <definedName name="ж" localSheetId="10">'[2]5401'!#REF!</definedName>
    <definedName name="ж">'[2]5401'!#REF!</definedName>
    <definedName name="жен" localSheetId="2">#REF!</definedName>
    <definedName name="жен" localSheetId="0">#REF!</definedName>
    <definedName name="жен" localSheetId="10">#REF!</definedName>
    <definedName name="жен">#REF!</definedName>
    <definedName name="жени" localSheetId="2">#REF!</definedName>
    <definedName name="жени" localSheetId="0">#REF!</definedName>
    <definedName name="жени" localSheetId="10">#REF!</definedName>
    <definedName name="жени">#REF!</definedName>
    <definedName name="_xlnm.Print_Titles" localSheetId="12">' онк по КСГ_ДС '!$A:$C,' онк по КСГ_ДС '!$4:$8</definedName>
    <definedName name="_xlnm.Print_Titles" localSheetId="1">'ВМП база КС '!$A:$C,'ВМП база КС '!$2:$3</definedName>
    <definedName name="_xlnm.Print_Titles" localSheetId="11">'онк по КСГ_КС'!$A:$C,'онк по КСГ_КС'!$4:$8</definedName>
    <definedName name="_xlnm.Print_Titles" localSheetId="0">'Свод '!$B:$D,'Свод '!$4:$4</definedName>
    <definedName name="_xlnm.Print_Titles" localSheetId="7">'Эндо анализ'!$2:$5</definedName>
    <definedName name="инстр">[8]Лист9!$K$2:$K$155</definedName>
    <definedName name="ира" localSheetId="2">#REF!</definedName>
    <definedName name="ира" localSheetId="0">#REF!</definedName>
    <definedName name="ира" localSheetId="10">#REF!</definedName>
    <definedName name="ира">#REF!</definedName>
    <definedName name="Квартал" localSheetId="2">#REF!</definedName>
    <definedName name="Квартал" localSheetId="0">#REF!</definedName>
    <definedName name="Квартал" localSheetId="10">#REF!</definedName>
    <definedName name="Квартал">#REF!</definedName>
    <definedName name="ке" localSheetId="2">#REF!</definedName>
    <definedName name="ке" localSheetId="0">#REF!</definedName>
    <definedName name="ке" localSheetId="10">#REF!</definedName>
    <definedName name="ке">#REF!</definedName>
    <definedName name="КС_ЗАТРАТЫ" localSheetId="2">#REF!</definedName>
    <definedName name="КС_ЗАТРАТЫ" localSheetId="0">#REF!</definedName>
    <definedName name="КС_ЗАТРАТЫ" localSheetId="10">#REF!</definedName>
    <definedName name="КС_ЗАТРАТЫ">#REF!</definedName>
    <definedName name="КС_ПЗ" localSheetId="2">#REF!</definedName>
    <definedName name="КС_ПЗ" localSheetId="0">#REF!</definedName>
    <definedName name="КС_ПЗ" localSheetId="10">#REF!</definedName>
    <definedName name="КС_ПЗ">#REF!</definedName>
    <definedName name="лаб">[8]Лист9!$M$2:$M$75</definedName>
    <definedName name="лл" localSheetId="2">#REF!</definedName>
    <definedName name="лл" localSheetId="0">#REF!</definedName>
    <definedName name="лл" localSheetId="10">#REF!</definedName>
    <definedName name="лл">#REF!</definedName>
    <definedName name="лучи">[8]Лист9!$C$2:$C$6</definedName>
    <definedName name="манипуляции">[8]Лист9!$A$2:$A$34</definedName>
    <definedName name="Месяц" localSheetId="2">[11]табл1!$E$74:$E$86</definedName>
    <definedName name="Месяц">[12]табл1!$E$74:$E$86</definedName>
    <definedName name="мо" localSheetId="2">[13]прил3!#REF!</definedName>
    <definedName name="мо" localSheetId="0">[13]прил3!#REF!</definedName>
    <definedName name="мо" localSheetId="10">[13]прил3!#REF!</definedName>
    <definedName name="мо">[13]прил3!#REF!</definedName>
    <definedName name="мрт">[8]Лист9!$E$2:$E$61</definedName>
    <definedName name="н" localSheetId="2">#REF!</definedName>
    <definedName name="н" localSheetId="0">#REF!</definedName>
    <definedName name="н" localSheetId="10">#REF!</definedName>
    <definedName name="н">#REF!</definedName>
    <definedName name="население">'[14]Лист1 (2)'!$A$1:$D$371</definedName>
    <definedName name="неот" localSheetId="2">[9]справочник!$A$12:$B$16</definedName>
    <definedName name="неот">[10]справочник!$A$12:$B$16</definedName>
    <definedName name="новая_ТП2023" localSheetId="2">#REF!</definedName>
    <definedName name="новая_ТП2023" localSheetId="0">#REF!</definedName>
    <definedName name="новая_ТП2023" localSheetId="10">#REF!</definedName>
    <definedName name="новая_ТП2023">#REF!</definedName>
    <definedName name="новье" localSheetId="2">#REF!</definedName>
    <definedName name="новье" localSheetId="0">#REF!</definedName>
    <definedName name="новье" localSheetId="10">#REF!</definedName>
    <definedName name="новье">#REF!</definedName>
    <definedName name="_xlnm.Print_Area" localSheetId="1">'ВМП база КС '!$A$1:$I$52</definedName>
    <definedName name="оо" localSheetId="2">#REF!</definedName>
    <definedName name="оо" localSheetId="0">#REF!</definedName>
    <definedName name="оо" localSheetId="10">#REF!</definedName>
    <definedName name="оо">#REF!</definedName>
    <definedName name="остаток" localSheetId="2">#REF!</definedName>
    <definedName name="остаток" localSheetId="0">#REF!</definedName>
    <definedName name="остаток" localSheetId="10">#REF!</definedName>
    <definedName name="остаток">#REF!</definedName>
    <definedName name="отд1" localSheetId="2">#REF!</definedName>
    <definedName name="отд1" localSheetId="0">#REF!</definedName>
    <definedName name="отд1" localSheetId="10">#REF!</definedName>
    <definedName name="отд1">#REF!</definedName>
    <definedName name="П" localSheetId="2">#REF!</definedName>
    <definedName name="П" localSheetId="0">#REF!</definedName>
    <definedName name="П" localSheetId="10">#REF!</definedName>
    <definedName name="П">#REF!</definedName>
    <definedName name="патронаж" localSheetId="2">[9]справочник!$A$1:$B$10</definedName>
    <definedName name="патронаж">[10]справочник!$A$1:$B$10</definedName>
    <definedName name="пд">[8]Лист9!$O$23:$O$32</definedName>
    <definedName name="Период" localSheetId="2">#REF!</definedName>
    <definedName name="Период" localSheetId="0">#REF!</definedName>
    <definedName name="Период" localSheetId="10">#REF!</definedName>
    <definedName name="Период">#REF!</definedName>
    <definedName name="пз" localSheetId="2">#REF!</definedName>
    <definedName name="пз" localSheetId="0">#REF!</definedName>
    <definedName name="пз" localSheetId="10">#REF!</definedName>
    <definedName name="пз">#REF!</definedName>
    <definedName name="ПЗ_всего" localSheetId="2">#REF!</definedName>
    <definedName name="ПЗ_всего" localSheetId="0">#REF!</definedName>
    <definedName name="ПЗ_всего" localSheetId="10">#REF!</definedName>
    <definedName name="ПЗ_всего">#REF!</definedName>
    <definedName name="Подчиненность" localSheetId="2">#REF!</definedName>
    <definedName name="Подчиненность" localSheetId="0">#REF!</definedName>
    <definedName name="Подчиненность" localSheetId="10">#REF!</definedName>
    <definedName name="Подчиненность">#REF!</definedName>
    <definedName name="полу" localSheetId="2">#REF!</definedName>
    <definedName name="полу" localSheetId="0">#REF!</definedName>
    <definedName name="полу" localSheetId="10">#REF!</definedName>
    <definedName name="полу">#REF!</definedName>
    <definedName name="помощь" localSheetId="2">#REF!</definedName>
    <definedName name="помощь" localSheetId="0">#REF!</definedName>
    <definedName name="помощь" localSheetId="10">#REF!</definedName>
    <definedName name="помощь">#REF!</definedName>
    <definedName name="пп" localSheetId="2">#REF!</definedName>
    <definedName name="пп" localSheetId="0">#REF!</definedName>
    <definedName name="пп" localSheetId="10">#REF!</definedName>
    <definedName name="пп">#REF!</definedName>
    <definedName name="пр" localSheetId="2">'[1]2514-2516'!#REF!</definedName>
    <definedName name="пр" localSheetId="0">'[1]2514-2516'!#REF!</definedName>
    <definedName name="пр" localSheetId="10">'[1]2514-2516'!#REF!</definedName>
    <definedName name="пр">'[1]2514-2516'!#REF!</definedName>
    <definedName name="прикр">[14]Лист2!$B$1:$D$173</definedName>
    <definedName name="Прогноз" localSheetId="2">#REF!</definedName>
    <definedName name="Прогноз" localSheetId="0">#REF!</definedName>
    <definedName name="Прогноз" localSheetId="10">#REF!</definedName>
    <definedName name="Прогноз">#REF!</definedName>
    <definedName name="Профиль">'[15]@'!$A$1:$A$55</definedName>
    <definedName name="прыг" localSheetId="2">#REF!</definedName>
    <definedName name="прыг" localSheetId="0">#REF!</definedName>
    <definedName name="прыг" localSheetId="10">#REF!</definedName>
    <definedName name="прыг">#REF!</definedName>
    <definedName name="пэт">[8]Лист9!$G$2:$G$7</definedName>
    <definedName name="раб" localSheetId="2">#REF!</definedName>
    <definedName name="раб" localSheetId="0">#REF!</definedName>
    <definedName name="раб" localSheetId="10">#REF!</definedName>
    <definedName name="раб">#REF!</definedName>
    <definedName name="рас2" localSheetId="2">#REF!</definedName>
    <definedName name="рас2" localSheetId="0">#REF!</definedName>
    <definedName name="рас2" localSheetId="10">#REF!</definedName>
    <definedName name="рас2">#REF!</definedName>
    <definedName name="ркт">[8]Лист9!$I$2:$I$57</definedName>
    <definedName name="смп">[14]Лист4!$A$1:$A$46</definedName>
    <definedName name="СМП_ЗАТРАТЫ" localSheetId="2">#REF!</definedName>
    <definedName name="СМП_ЗАТРАТЫ" localSheetId="0">#REF!</definedName>
    <definedName name="СМП_ЗАТРАТЫ" localSheetId="10">#REF!</definedName>
    <definedName name="СМП_ЗАТРАТЫ">#REF!</definedName>
    <definedName name="СМП_ПЗ" localSheetId="2">#REF!</definedName>
    <definedName name="СМП_ПЗ" localSheetId="0">#REF!</definedName>
    <definedName name="СМП_ПЗ" localSheetId="10">#REF!</definedName>
    <definedName name="СМП_ПЗ">#REF!</definedName>
    <definedName name="Список_Медикаменты_2011" localSheetId="2">'[16]Медикаменты 2011'!$A$2:$A$864</definedName>
    <definedName name="Список_Медикаменты_2011">'[17]Медикаменты 2011'!$A$2:$A$864</definedName>
    <definedName name="Список_Расходники" localSheetId="2">#REF!</definedName>
    <definedName name="Список_Расходники" localSheetId="0">#REF!</definedName>
    <definedName name="Список_Расходники" localSheetId="10">#REF!</definedName>
    <definedName name="Список_Расходники">#REF!</definedName>
    <definedName name="СписокМО" localSheetId="2">#REF!</definedName>
    <definedName name="СписокМО" localSheetId="0">#REF!</definedName>
    <definedName name="СписокМО" localSheetId="10">#REF!</definedName>
    <definedName name="СписокМО">#REF!</definedName>
    <definedName name="таня" localSheetId="2">#REF!</definedName>
    <definedName name="таня" localSheetId="0">#REF!</definedName>
    <definedName name="таня" localSheetId="10">#REF!</definedName>
    <definedName name="таня">#REF!</definedName>
    <definedName name="ТП2023" localSheetId="2">#REF!</definedName>
    <definedName name="ТП2023" localSheetId="0">#REF!</definedName>
    <definedName name="ТП2023" localSheetId="10">#REF!</definedName>
    <definedName name="ТП2023">#REF!</definedName>
    <definedName name="травма">[14]Лист4!$A$50:$A$80</definedName>
    <definedName name="учреждения" localSheetId="2">[18]Лист1!$A$1:$A$187</definedName>
    <definedName name="учреждения">[19]Лист1!$A$1:$A$187</definedName>
    <definedName name="ф" localSheetId="2">#REF!</definedName>
    <definedName name="ф" localSheetId="0">#REF!</definedName>
    <definedName name="ф" localSheetId="10">#REF!</definedName>
    <definedName name="ф">#REF!</definedName>
    <definedName name="ы" localSheetId="2">#REF!</definedName>
    <definedName name="ы" localSheetId="0">#REF!</definedName>
    <definedName name="ы" localSheetId="10">#REF!</definedName>
    <definedName name="ы">#REF!</definedName>
    <definedName name="эко" localSheetId="2">#REF!</definedName>
    <definedName name="эко" localSheetId="0">#REF!</definedName>
    <definedName name="эко" localSheetId="10">#REF!</definedName>
    <definedName name="эко">#REF!</definedName>
    <definedName name="экстр" localSheetId="2">[9]справочник!$A$17:$B$19</definedName>
    <definedName name="экстр">[10]справочник!$A$17:$B$19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50"/>
  <c r="C8" s="1"/>
  <c r="D8" s="1"/>
  <c r="E8" s="1"/>
  <c r="F8" s="1"/>
  <c r="G8" s="1"/>
  <c r="H8" s="1"/>
  <c r="I8" s="1"/>
  <c r="J8" s="1"/>
  <c r="K8" s="1"/>
  <c r="L8" s="1"/>
  <c r="M8" s="1"/>
  <c r="N8" s="1"/>
  <c r="O8" s="1"/>
  <c r="P8" s="1"/>
  <c r="Q8" s="1"/>
  <c r="R8" s="1"/>
  <c r="S8" s="1"/>
  <c r="T8" s="1"/>
  <c r="U8" s="1"/>
  <c r="V8" s="1"/>
  <c r="W8" s="1"/>
  <c r="X8" s="1"/>
  <c r="Y8" s="1"/>
  <c r="Z8" s="1"/>
  <c r="AA8" s="1"/>
  <c r="AB8" s="1"/>
  <c r="AC8" s="1"/>
  <c r="AD8" s="1"/>
  <c r="AE8" s="1"/>
  <c r="AF8" s="1"/>
  <c r="AG8" s="1"/>
  <c r="AH8" s="1"/>
  <c r="AI8" s="1"/>
  <c r="AJ8" s="1"/>
  <c r="AK8" s="1"/>
  <c r="AL8" s="1"/>
  <c r="AM8" s="1"/>
  <c r="AN8" s="1"/>
  <c r="AO8" s="1"/>
  <c r="AP8" s="1"/>
  <c r="AQ8" s="1"/>
  <c r="AR8" s="1"/>
  <c r="AS8" s="1"/>
  <c r="AT8" s="1"/>
  <c r="AU8" s="1"/>
  <c r="AV8" s="1"/>
  <c r="AW8" s="1"/>
  <c r="AX8" s="1"/>
  <c r="AY8" s="1"/>
  <c r="AZ8" s="1"/>
  <c r="BA8" s="1"/>
  <c r="BB8" s="1"/>
  <c r="BC8" s="1"/>
  <c r="BD8" s="1"/>
  <c r="BB46" l="1"/>
  <c r="BA46"/>
  <c r="AZ46"/>
  <c r="AY46"/>
  <c r="AX46"/>
  <c r="AW46"/>
  <c r="AV46"/>
  <c r="AU46"/>
  <c r="AT46"/>
  <c r="AS46"/>
  <c r="AR46"/>
  <c r="AQ46"/>
  <c r="AP46"/>
  <c r="AO46"/>
  <c r="AN46"/>
  <c r="AM46"/>
  <c r="AL46"/>
  <c r="AK46"/>
  <c r="AJ46"/>
  <c r="AI46"/>
  <c r="AH46"/>
  <c r="AG46"/>
  <c r="AF46"/>
  <c r="AE46"/>
  <c r="AD46"/>
  <c r="AC46"/>
  <c r="AB46"/>
  <c r="AA46"/>
  <c r="Z46"/>
  <c r="Y46"/>
  <c r="X46"/>
  <c r="W46"/>
  <c r="V46"/>
  <c r="U46"/>
  <c r="T46"/>
  <c r="S46"/>
  <c r="R46"/>
  <c r="Q46"/>
  <c r="P46"/>
  <c r="O46"/>
  <c r="N46"/>
  <c r="M46"/>
  <c r="L46"/>
  <c r="K46"/>
  <c r="J46"/>
  <c r="I46"/>
  <c r="H46"/>
  <c r="G46"/>
  <c r="F46"/>
  <c r="E46"/>
  <c r="BD45"/>
  <c r="BC45"/>
  <c r="BD44"/>
  <c r="BC44"/>
  <c r="BD43"/>
  <c r="BC43"/>
  <c r="BD42"/>
  <c r="BC42"/>
  <c r="BD41"/>
  <c r="BC41"/>
  <c r="BD40"/>
  <c r="BC40"/>
  <c r="BD39"/>
  <c r="BC39"/>
  <c r="BD38"/>
  <c r="BC38"/>
  <c r="BD37"/>
  <c r="BC37"/>
  <c r="BD36"/>
  <c r="BC36"/>
  <c r="BD35"/>
  <c r="BC35"/>
  <c r="BD34"/>
  <c r="BC34"/>
  <c r="BD33"/>
  <c r="BC33"/>
  <c r="BD32"/>
  <c r="BC32"/>
  <c r="BD31"/>
  <c r="BC31"/>
  <c r="BD30"/>
  <c r="BC30"/>
  <c r="BD29"/>
  <c r="BC29"/>
  <c r="BD28"/>
  <c r="BC28"/>
  <c r="BD27"/>
  <c r="BC27"/>
  <c r="BD26"/>
  <c r="BC26"/>
  <c r="BD25"/>
  <c r="BC25"/>
  <c r="BD24"/>
  <c r="BC24"/>
  <c r="BD23"/>
  <c r="BC23"/>
  <c r="BD22"/>
  <c r="BC22"/>
  <c r="BD21"/>
  <c r="BC21"/>
  <c r="BD20"/>
  <c r="BC20"/>
  <c r="BD19"/>
  <c r="BC19"/>
  <c r="BD18"/>
  <c r="BC18"/>
  <c r="BD17"/>
  <c r="BC17"/>
  <c r="BD16"/>
  <c r="BC16"/>
  <c r="BD15"/>
  <c r="BC15"/>
  <c r="BD14"/>
  <c r="BC14"/>
  <c r="BD13"/>
  <c r="BC13"/>
  <c r="BD12"/>
  <c r="BC12"/>
  <c r="BD11"/>
  <c r="BC11"/>
  <c r="BD10"/>
  <c r="BC10"/>
  <c r="BC46" l="1"/>
  <c r="BD46"/>
  <c r="J32" i="48"/>
  <c r="B31"/>
  <c r="J27"/>
  <c r="J29" l="1"/>
  <c r="J30"/>
  <c r="J28"/>
  <c r="J33" l="1"/>
  <c r="J31"/>
  <c r="Y42" i="44" l="1"/>
  <c r="Y41"/>
  <c r="Y40"/>
  <c r="Y39"/>
  <c r="Y38"/>
  <c r="Y37"/>
  <c r="Y36"/>
  <c r="Y35"/>
  <c r="Y34"/>
  <c r="Y33"/>
  <c r="Y32"/>
  <c r="Y31"/>
  <c r="Y30"/>
  <c r="Y29"/>
  <c r="Y28"/>
  <c r="Y27"/>
  <c r="Y26"/>
  <c r="Y25"/>
  <c r="Y24"/>
  <c r="Y23"/>
  <c r="Y22"/>
  <c r="Y21"/>
  <c r="Y20"/>
  <c r="Y19"/>
  <c r="Y18"/>
  <c r="Y17"/>
  <c r="Y16"/>
  <c r="Y15"/>
  <c r="Y14"/>
  <c r="Y13"/>
  <c r="Y12"/>
  <c r="Y11"/>
  <c r="Y10"/>
  <c r="H16" i="37" l="1"/>
  <c r="Q15"/>
  <c r="P15"/>
  <c r="M15"/>
  <c r="L15"/>
  <c r="G15"/>
  <c r="F15"/>
  <c r="E15"/>
  <c r="D15"/>
  <c r="O14"/>
  <c r="N14"/>
  <c r="I14"/>
  <c r="H14"/>
  <c r="O13"/>
  <c r="N13"/>
  <c r="I13"/>
  <c r="H13"/>
  <c r="A13"/>
  <c r="O12"/>
  <c r="N12"/>
  <c r="I12"/>
  <c r="H12"/>
  <c r="O11"/>
  <c r="S11" s="1"/>
  <c r="N11"/>
  <c r="R11" s="1"/>
  <c r="I11"/>
  <c r="H11"/>
  <c r="A11"/>
  <c r="O10"/>
  <c r="O15" s="1"/>
  <c r="N10"/>
  <c r="I10"/>
  <c r="H10"/>
  <c r="O9"/>
  <c r="N9"/>
  <c r="I9"/>
  <c r="H9"/>
  <c r="O8"/>
  <c r="N8"/>
  <c r="I8"/>
  <c r="H8"/>
  <c r="A8"/>
  <c r="O7"/>
  <c r="N7"/>
  <c r="I7"/>
  <c r="H7"/>
  <c r="O6"/>
  <c r="N6"/>
  <c r="I6"/>
  <c r="H6"/>
  <c r="H15" l="1"/>
  <c r="N15"/>
  <c r="I15"/>
  <c r="M93" i="36" l="1"/>
  <c r="L93"/>
  <c r="K93"/>
  <c r="J93"/>
  <c r="G93"/>
  <c r="F93"/>
  <c r="E93"/>
  <c r="O93"/>
  <c r="N93"/>
  <c r="I93" l="1"/>
  <c r="Q93"/>
  <c r="P93" l="1"/>
  <c r="Q23" i="34" l="1"/>
  <c r="F23"/>
  <c r="E23"/>
  <c r="D23"/>
  <c r="C23"/>
  <c r="S22"/>
  <c r="Q22"/>
  <c r="L22"/>
  <c r="K22"/>
  <c r="R22"/>
  <c r="S21"/>
  <c r="Q21"/>
  <c r="L21"/>
  <c r="K21"/>
  <c r="T21"/>
  <c r="S20"/>
  <c r="Q20"/>
  <c r="L20"/>
  <c r="K20"/>
  <c r="T20"/>
  <c r="S19"/>
  <c r="Q19"/>
  <c r="L19"/>
  <c r="K19"/>
  <c r="R19"/>
  <c r="S18"/>
  <c r="Q18"/>
  <c r="L18"/>
  <c r="K18"/>
  <c r="R18"/>
  <c r="S17"/>
  <c r="Q17"/>
  <c r="L17"/>
  <c r="K17"/>
  <c r="R17"/>
  <c r="S16"/>
  <c r="Q16"/>
  <c r="L16"/>
  <c r="K16"/>
  <c r="T16"/>
  <c r="S15"/>
  <c r="Q15"/>
  <c r="L15"/>
  <c r="K15"/>
  <c r="R15"/>
  <c r="S14"/>
  <c r="Q14"/>
  <c r="L14"/>
  <c r="K14"/>
  <c r="R14"/>
  <c r="S13"/>
  <c r="Q13"/>
  <c r="L13"/>
  <c r="K13"/>
  <c r="R13"/>
  <c r="S12"/>
  <c r="Q12"/>
  <c r="L12"/>
  <c r="K12"/>
  <c r="T12"/>
  <c r="S11"/>
  <c r="Q11"/>
  <c r="L11"/>
  <c r="K11"/>
  <c r="R11"/>
  <c r="S10"/>
  <c r="Q10"/>
  <c r="L10"/>
  <c r="K10"/>
  <c r="R10"/>
  <c r="S9"/>
  <c r="Q9"/>
  <c r="L9"/>
  <c r="K9"/>
  <c r="R9"/>
  <c r="S8"/>
  <c r="Q8"/>
  <c r="L8"/>
  <c r="K8"/>
  <c r="T8"/>
  <c r="S7"/>
  <c r="Q7"/>
  <c r="L7"/>
  <c r="K7"/>
  <c r="T7"/>
  <c r="S6"/>
  <c r="Q6"/>
  <c r="H23"/>
  <c r="G23"/>
  <c r="T6"/>
  <c r="S23" l="1"/>
  <c r="T10"/>
  <c r="T13"/>
  <c r="T17"/>
  <c r="T9"/>
  <c r="T14"/>
  <c r="R23"/>
  <c r="T18"/>
  <c r="T22"/>
  <c r="P7"/>
  <c r="J7"/>
  <c r="O8"/>
  <c r="I8"/>
  <c r="M8" s="1"/>
  <c r="J10"/>
  <c r="P10"/>
  <c r="J15"/>
  <c r="P15"/>
  <c r="O16"/>
  <c r="I16"/>
  <c r="M16" s="1"/>
  <c r="J18"/>
  <c r="P18"/>
  <c r="P21"/>
  <c r="J21"/>
  <c r="I22"/>
  <c r="M22" s="1"/>
  <c r="O22"/>
  <c r="P8"/>
  <c r="J8"/>
  <c r="I9"/>
  <c r="M9" s="1"/>
  <c r="O9"/>
  <c r="O11"/>
  <c r="I11"/>
  <c r="M11" s="1"/>
  <c r="I14"/>
  <c r="M14" s="1"/>
  <c r="O14"/>
  <c r="P16"/>
  <c r="J16"/>
  <c r="I17"/>
  <c r="M17" s="1"/>
  <c r="O17"/>
  <c r="O19"/>
  <c r="I19"/>
  <c r="M19" s="1"/>
  <c r="J22"/>
  <c r="P22"/>
  <c r="P9"/>
  <c r="J9"/>
  <c r="J11"/>
  <c r="P11"/>
  <c r="O12"/>
  <c r="I12"/>
  <c r="M12" s="1"/>
  <c r="J14"/>
  <c r="P14"/>
  <c r="P17"/>
  <c r="J17"/>
  <c r="J19"/>
  <c r="P19"/>
  <c r="O20"/>
  <c r="I20"/>
  <c r="M20" s="1"/>
  <c r="O7"/>
  <c r="I7"/>
  <c r="M7" s="1"/>
  <c r="I10"/>
  <c r="M10" s="1"/>
  <c r="O10"/>
  <c r="P12"/>
  <c r="J12"/>
  <c r="I13"/>
  <c r="M13" s="1"/>
  <c r="O13"/>
  <c r="O15"/>
  <c r="I15"/>
  <c r="M15" s="1"/>
  <c r="I18"/>
  <c r="M18" s="1"/>
  <c r="O18"/>
  <c r="P20"/>
  <c r="J20"/>
  <c r="I21"/>
  <c r="M21" s="1"/>
  <c r="O21"/>
  <c r="P13"/>
  <c r="J13"/>
  <c r="R7"/>
  <c r="K6"/>
  <c r="T11"/>
  <c r="T15"/>
  <c r="T19"/>
  <c r="R21"/>
  <c r="L6"/>
  <c r="R8"/>
  <c r="R12"/>
  <c r="R16"/>
  <c r="R20"/>
  <c r="R6"/>
  <c r="T23" l="1"/>
  <c r="N19"/>
  <c r="N14"/>
  <c r="N11"/>
  <c r="N22"/>
  <c r="N17"/>
  <c r="N9"/>
  <c r="N16"/>
  <c r="N8"/>
  <c r="N18"/>
  <c r="N15"/>
  <c r="N13"/>
  <c r="N20"/>
  <c r="N12"/>
  <c r="N21"/>
  <c r="N7"/>
  <c r="N10"/>
  <c r="J6"/>
  <c r="L23"/>
  <c r="P6"/>
  <c r="K23"/>
  <c r="O6"/>
  <c r="I6"/>
  <c r="O23" l="1"/>
  <c r="I23"/>
  <c r="M6"/>
  <c r="P23"/>
  <c r="J23"/>
  <c r="N6"/>
  <c r="N23" l="1"/>
  <c r="M23"/>
  <c r="G7" i="33" l="1"/>
  <c r="H7" s="1"/>
  <c r="I7" s="1"/>
  <c r="B7"/>
  <c r="C7" s="1"/>
  <c r="D7" s="1"/>
  <c r="E7" s="1"/>
</calcChain>
</file>

<file path=xl/sharedStrings.xml><?xml version="1.0" encoding="utf-8"?>
<sst xmlns="http://schemas.openxmlformats.org/spreadsheetml/2006/main" count="1843" uniqueCount="957">
  <si>
    <t>Реестровый номер</t>
  </si>
  <si>
    <t>№ п/п</t>
  </si>
  <si>
    <t>Наименование МО</t>
  </si>
  <si>
    <t>План на 2025 год</t>
  </si>
  <si>
    <t>ВМП база</t>
  </si>
  <si>
    <t>КС прочий</t>
  </si>
  <si>
    <t>Посещения за единицу объема</t>
  </si>
  <si>
    <t>Корректировка</t>
  </si>
  <si>
    <t>Итого план</t>
  </si>
  <si>
    <t>Санкт-Петербургское государственное бюджетное учреждение здравоохранения "Городская Покровская больница"</t>
  </si>
  <si>
    <t>Санкт-Петербургское государственное бюджетное учреждение здравоохранения "Городская многопрофильная больница №2"</t>
  </si>
  <si>
    <t>Санкт-Петербургское государственное бюджетное учреждение здравоохранения "Городская больница Святой преподобномученицы Елизаветы"</t>
  </si>
  <si>
    <t>Санкт-Петербургское государственное бюджетное учреждение здравоохранения "Городская больница Святого Великомученика Георгия"</t>
  </si>
  <si>
    <t>Санкт-Петербургское государственное бюджетное учреждение здравоохранения "Городская больница №9"</t>
  </si>
  <si>
    <t>Санкт-Петербургское государственное бюджетное учреждение здравоохранения "Центр по профилактике и борьбе со СПИД и инфекционными заболеваниями"</t>
  </si>
  <si>
    <t>Санкт-Петербургское государственное бюджетное учреждение здравоохранения "Городская больница №14"</t>
  </si>
  <si>
    <t>Санкт-Петербургское государственное бюджетное учреждение здравоохранения "Городская больница №15"</t>
  </si>
  <si>
    <t>Санкт-Петербургcкое государственное бюджетное учреждение здравоохранения "Городская Мариинская больница"</t>
  </si>
  <si>
    <t>Санкт-Петербургское государственное бюджетное учреждение здравоохранения "Городская Александровская больница"</t>
  </si>
  <si>
    <t>Санкт-Петербургское государственное бюджетное учреждение здравоохранения "Клиническая ревматологическая больница № 25" имени В.А. Насоновой</t>
  </si>
  <si>
    <t>Санкт-Петербургское государственное бюджетное учреждение здравоохранения "Городская больница №26"</t>
  </si>
  <si>
    <t>Санкт-Петербургское государственное бюджетное учреждение здравоохранения "Городская больница №28 "Максимилиановская"</t>
  </si>
  <si>
    <t>Санкт-Петербургское государственное бюджетное учреждение здравоохранения "Клиническая инфекционная больница им. С.П.Боткина"</t>
  </si>
  <si>
    <t>Санкт-Петербургское государственное бюджетное учреждение здравоохранения "Городская клиническая больница №31"</t>
  </si>
  <si>
    <t>Санкт-Петербургское государственное бюджетное учреждение здравоохранения "Введенская городская клиническая больница"</t>
  </si>
  <si>
    <t>Санкт-Петербургское государственное бюджетное учреждение здравоохранения "Городская больница №38 им. Н.А.Семашко"</t>
  </si>
  <si>
    <t>Санкт-Петербургское государственное бюджетное учреждение здравоохранения "Госпиталь для ветеранов войн"</t>
  </si>
  <si>
    <t>Государственное бюджетное учреждение "Санкт-Петербургский научно-исследовательский институт скорой помощи имени И.И.Джанелидзе"</t>
  </si>
  <si>
    <t>Санкт-Петербургское государственное бюджетное учреждение здравоохранения "Городской клинический онкологический диспансер"</t>
  </si>
  <si>
    <t>Санкт-Петербургское государственное бюджетное учреждение здравоохранения "Городской кожно-венерологический диспансер"</t>
  </si>
  <si>
    <t>Санкт-Петербургское государственное бюджетное учреждение здравоохранения Клиническая больница Святителя Луки</t>
  </si>
  <si>
    <t>Санкт-Петербургское государственное бюджетное учреждение здравоохранения "Детский городской многопрофильный клинический специализированный центр высоких медицинских технологий"</t>
  </si>
  <si>
    <t>Санкт-Петербургское государственное бюджетное учреждение здравоохранения "Детская городская больница №2 святой Марии Магдалины"</t>
  </si>
  <si>
    <t>Санкт-Петербургское государственное бюджетное учреждение здравоохранения "Детская инфекционная больница №3"</t>
  </si>
  <si>
    <t>Санкт-Петербургское государственное бюджетное учреждение здравоохранения "Детская городская больница Святой Ольги"</t>
  </si>
  <si>
    <t>Санкт-Петербургское государственное бюджетное учреждение здравоохранения "Детская городская клиническая больница №5 имени Нила Федоровича Филатова"</t>
  </si>
  <si>
    <t>Санкт-Петербургское государственное бюджетное учреждение здравоохранения "Детская городская больница №17 Святителя Николая Чудотворца"</t>
  </si>
  <si>
    <t>Санкт-Петербургское государственное бюджетное учреждение здравоохранения "Детский городской многопрофильный клинический центр высоких медицинских технологий им. К.А. Раухфуса"</t>
  </si>
  <si>
    <t>Санкт-Петербургское государственное бюджетное учреждение здравоохранения "Родильный дом №1 (специализированный)"</t>
  </si>
  <si>
    <t>Санкт-Петербургское государственное бюджетное учреждение здравоохранения "Родильный дом №6 им. проф. В.Ф.Снегирева"</t>
  </si>
  <si>
    <t>Санкт-Петербургское государственное бюджетное учреждение здравоохранения "Родильный дом №9"</t>
  </si>
  <si>
    <t>Санкт-Петербургское государственное бюджетное учреждение здравоохранения "Родильный дом №10"</t>
  </si>
  <si>
    <t>Санкт-Петербургское государственное бюджетное учреждение здравоохранения "Родильный дом №13"</t>
  </si>
  <si>
    <t>Санкт-Петербургское государственное бюджетное учреждение здравоохранения "Родильный дом №16"</t>
  </si>
  <si>
    <t>Санкт-Петербургское государственное бюджетное учреждение здравоохранения "Родильный дом №17"</t>
  </si>
  <si>
    <t>Санкт-Петербургское государственное бюджетное учреждение здравоохранения "Городской перинатальный центр №1"</t>
  </si>
  <si>
    <t>Государственное бюджетное учреждение здравоохранения "Санкт-Петербургский клинический научно-практический центр специализированных видов медицинской помощи (онкологический) имени Н.П.Напалкова"</t>
  </si>
  <si>
    <t>Санкт-Петербургское государственное бюджетное учреждение здравоохранения "Центр планирования семьи и репродукции"</t>
  </si>
  <si>
    <t>Санкт-Петербургское государственное бюджетное учреждение здравоохранения "Городская больница №20"</t>
  </si>
  <si>
    <t>Санкт-Петербургское государственное бюджетное учреждение здравоохранения "Городская больница №33"</t>
  </si>
  <si>
    <t xml:space="preserve">Санкт-Петербургское государственное бюджетное учреждение здравоохранения "Городская больница Святого Праведного Иоанна Кронштадтского" </t>
  </si>
  <si>
    <t>Санкт-Петербургское государственное бюджетное учреждение здравоохранения "Николаевская больница"</t>
  </si>
  <si>
    <t>Санкт-Петербургское государственное бюджетное учреждение здравоохранения "Городская больница №40 Курортного района"</t>
  </si>
  <si>
    <t>Санкт-Петербургское государственное бюджетное учреждение здравоохранения "Детская городская больница №22"</t>
  </si>
  <si>
    <t>Санкт-Петербургское государственное бюджетное учреждение здравоохранения "Городская детская стоматологическая поликлиника №6"</t>
  </si>
  <si>
    <t>Санкт-Петербургское государственное бюджетное учреждение здравоохранения "Городская стоматологическая поликлиника №33"</t>
  </si>
  <si>
    <t>Санкт-Петербургское государственное бюджетное учреждение здравоохранения "Городской консультативно-диагностический центр №1"</t>
  </si>
  <si>
    <t>Санкт-Петербургское государственное бюджетное учреждение здравоохранения "Консультативно-диагностический центр для детей"</t>
  </si>
  <si>
    <t>Санкт-Петербургское государственное бюджетное учреждение здравоохранения "Диагностический Центр №7" (глазной) для взрослого и детского населения</t>
  </si>
  <si>
    <t xml:space="preserve">Санкт-Петербургское государственное автономное учреждение здравоохранения "Городская поликлиника №40" </t>
  </si>
  <si>
    <t xml:space="preserve">Санкт-Петербургское государственное автономное учреждение здравоохранения "Поликлиника городская стоматологическая №22" </t>
  </si>
  <si>
    <t>Санкт-Петербургское государственное автономное учреждение здравоохранения "Городская поликлиника №81"</t>
  </si>
  <si>
    <t>Санкт-Петербургское государственное автономное учреждение здравоохранения "Городская поликлиника №83"</t>
  </si>
  <si>
    <t>Санкт-Петербургское государственное бюджетное учреждение здравоохранения "Городская станция скорой медицинской помощи"</t>
  </si>
  <si>
    <t>САНКТ-ПЕТЕРБУРГСКОЕ ГОСУДАРСТВЕННОЕ БЮДЖЕТНОЕ УЧРЕЖДЕНИЕ ЗДРАВООХРАНЕНИЯ "ГОРОДСКОЕ ПАТОЛОГО-АНАТОМИЧЕСКОЕ БЮРО"</t>
  </si>
  <si>
    <t>Санкт-Петербургское государственное бюджетное учреждение здравоохранения "Городская поликлиника №24"</t>
  </si>
  <si>
    <t>Санкт-Петербургское государственное бюджетное учреждение здравоохранения "Городская поликлиника №27"</t>
  </si>
  <si>
    <t>Санкт-Петербургское государственное бюджетное учреждение здравоохранения "Городская поликлиника №28"</t>
  </si>
  <si>
    <t>Санкт-Петербургское государственное бюджетное учреждение здравоохранения "Поликлиника стоматологическая №16"</t>
  </si>
  <si>
    <t>Санкт-Петербургское государственное бюджетное учреждение здравоохранения "Женская консультация №18"</t>
  </si>
  <si>
    <t>Санкт-Петербургское государственное бюджетное учреждение здравоохранения "Кожно-венерологический диспансер №3"</t>
  </si>
  <si>
    <t>Санкт-Петербургское государственное бюджетное учреждение здравоохранения "Городская поликлиника №3"</t>
  </si>
  <si>
    <t>Санкт-Петербургское государственное бюджетное учреждение здравоохранения "Городская поликлиника №4"</t>
  </si>
  <si>
    <t>Санкт-Петербургское государственное бюджетное учреждение здравоохранения "Городская стоматологическая поликлиника №2"</t>
  </si>
  <si>
    <t>Санкт-Петербургское государственное бюджетное учреждение здравоохранения "Городская стоматологическая поликлиника №3"</t>
  </si>
  <si>
    <t>Санкт-Петербургское государственное бюджетное учреждение здравоохранения "Детская городская стоматологическая поликлиника №1"</t>
  </si>
  <si>
    <t>Санкт-Петербургское государственное бюджетное учреждение здравоохранения "Кожно-венерологический диспансер №1"</t>
  </si>
  <si>
    <t>Санкт-Петербургское государственное бюджетное учреждение здравоохранения "Городская поликлиника №14"</t>
  </si>
  <si>
    <t>Санкт-Петербургское государственное бюджетное учреждение здравоохранения "Городская поликлиника №52"</t>
  </si>
  <si>
    <t>Санкт-Петербургское государственное бюджетное учреждение здравоохранения "Городская поликлиника №97"</t>
  </si>
  <si>
    <t>Санкт-Петербургское государственное бюджетное учреждение здравоохранения "Городская поликлиника №99"</t>
  </si>
  <si>
    <t>Санкт-Петербургское государственное бюджетное учреждение здравоохранения "Городская поликлиника №104"</t>
  </si>
  <si>
    <t>Санкт-Петербургское государственное бюджетное учреждение здравоохранения "Городская поликлиника №117"</t>
  </si>
  <si>
    <t>Санкт-Петербургское государственное бюджетное учреждение здравоохранения "Детская городская поликлиника №7"</t>
  </si>
  <si>
    <t>Санкт-Петербургское государственное бюджетное учреждение здравоохранения "Детская городская поликлиника №11"</t>
  </si>
  <si>
    <t>Санкт-Петербургское государственное бюджетное учреждение здравоохранения "Детская городская поликлиника №17"</t>
  </si>
  <si>
    <t>Санкт-Петербургское государственное бюджетное учреждение здравоохранения "Городская поликлиника №63"</t>
  </si>
  <si>
    <t>Санкт-Петербургское государственное бюджетное учреждение здравоохранения "Детская городская поликлиника №71"</t>
  </si>
  <si>
    <t>Санкт-Петербургское государственное бюджетное учреждение здравоохранения "Стоматологическая поликлиника №4"</t>
  </si>
  <si>
    <t>Санкт-Петербургское государственное бюджетное учреждение здравоохранения "Женская консультация №22"</t>
  </si>
  <si>
    <t>Санкт-Петербургское государственное бюджетное учреждение здравоохранения "Кожно-венерологический диспансер №10 - Клиника дерматологии и венерологии"</t>
  </si>
  <si>
    <t>Санкт-Петербургское государственное бюджетное учреждение здравоохранения "Городская поликлиника №54"</t>
  </si>
  <si>
    <t>Санкт-Петербургское государственное бюджетное учреждение здравоохранения "Городская поликлиника №76"</t>
  </si>
  <si>
    <t>Санкт-Петербургское государственное бюджетное учреждение здравоохранения "Городская поликлиника №86"</t>
  </si>
  <si>
    <t>Санкт-Петербургское государственное бюджетное учреждение здравоохранения "Городская поликлиника №96"</t>
  </si>
  <si>
    <t>Санкт-Петербургское государственное бюджетное учреждение здравоохранения "Городская поликлиника №112"</t>
  </si>
  <si>
    <t>Санкт-Петербургское государственное бюджетное учреждение здравоохранения "Детская городская поликлиника №29"</t>
  </si>
  <si>
    <t>Санкт-Петербургское государственное бюджетное учреждение здравоохранения "Городская поликлиника №118"</t>
  </si>
  <si>
    <t>Санкт-Петербургское государственное бюджетное учреждение здравоохранения "Детский центр восстановительной медицины и реабилитации №3"</t>
  </si>
  <si>
    <t>Санкт-Петербургское государственное бюджетное учреждение здравоохранения "Стоматологическая поликлиника №30"</t>
  </si>
  <si>
    <t>Санкт-Петербургское государственное бюджетное учреждение здравоохранения "Детская стоматологическая поликлиника №3"</t>
  </si>
  <si>
    <t>Санкт-Петербургское государственное бюджетное учреждение здравоохранения "Кожно-венерологический диспансер №9"</t>
  </si>
  <si>
    <t>Санкт-Петербургское государственное бюджетное учреждение здравоохранения "Городская поликлиника №23"</t>
  </si>
  <si>
    <t>Санкт-Петербургское государственное бюджетное учреждение здравоохранения "Городская поликлиника №43"</t>
  </si>
  <si>
    <t>Санкт-Петербургское государственное бюджетное учреждение здравоохранения "Городская поликлиника №88"</t>
  </si>
  <si>
    <t>Санкт-Петербургское государственное бюджетное учреждение здравоохранения "Стоматологическая поликлиника №10"</t>
  </si>
  <si>
    <t>Санкт-Петербургское государственное бюджетное учреждение здравоохранения "Стоматологическая поликлиника №11"</t>
  </si>
  <si>
    <t>Санкт-Петербургское государственное бюджетное учреждение здравоохранения "Стоматологическая поликлиника №20"</t>
  </si>
  <si>
    <t>Санкт-Петербургское государственное бюджетное учреждение здравоохранения "Детская стоматологическая поликлиника №4"</t>
  </si>
  <si>
    <t>Санкт-Петербургское государственное бюджетное учреждение здравоохранения "Консультативно-диагностический центр №85"</t>
  </si>
  <si>
    <t>Санкт-Петербургское государственное бюджетное учреждение здравоохранения "Кожно-венерологический диспансер №7"</t>
  </si>
  <si>
    <t>Санкт-Петербургское государственное бюджетное учреждение здравоохранения "Городская поликлиника №22"</t>
  </si>
  <si>
    <t>Санкт-Петербургское государственное бюджетное учреждение здравоохранения "Городская поликлиника №71"</t>
  </si>
  <si>
    <t>Санкт-Петербургское государственное бюджетное учреждение здравоохранения "Городская поликлиника №72"</t>
  </si>
  <si>
    <t>Санкт-Петербургское государственное бюджетное учреждение здравоохранения "Городская поликлиника №95"</t>
  </si>
  <si>
    <t>Санкт-Петербургское государственное бюджетное учреждение здравоохранения "Детская городская поликлиника №51"</t>
  </si>
  <si>
    <t>Санкт-Петербургское государственное бюджетное учреждение здравоохранения "Стоматологическая поликлиника №18"</t>
  </si>
  <si>
    <t>Санкт-Петербургское государственное бюджетное учреждение здравоохранения "Станция скорой медицинской помощи"</t>
  </si>
  <si>
    <t>Санкт-Петербургское государственное бюджетное учреждение здравоохранения "Городская поликлиника №17"</t>
  </si>
  <si>
    <t>Санкт-Петербургское государственное бюджетное учреждение здравоохранения "Городская поликлиника №107"</t>
  </si>
  <si>
    <t>Санкт-Петербургское государственное бюджетное учреждение здравоохранения "Городская поликлиника №120"</t>
  </si>
  <si>
    <t>Санкт-Петербургское государственное бюджетное учреждение здравоохранения "Детская городская поликлиника №68"</t>
  </si>
  <si>
    <t>Санкт-Петербургское государственное бюджетное учреждение здравоохранения "Стоматологическая поликлиника №8"</t>
  </si>
  <si>
    <t>Санкт-Петербургское государственное бюджетное учреждение здравоохранения "Стоматологическая поликлиника №32"</t>
  </si>
  <si>
    <t>Санкт-Петербургское государственное бюджетное учреждение здравоохранения "Кожно-венерологический диспансер №8"</t>
  </si>
  <si>
    <t>Санкт-Петербургское государственное бюджетное учреждение здравоохранения "Городская поликлиника №91"</t>
  </si>
  <si>
    <t>Санкт-Петербургское государственное бюджетное учреждение здравоохранения "Городская поликлиника №93"</t>
  </si>
  <si>
    <t>Санкт-Петербургское государственное бюджетное учреждение здравоохранения "Городская поликлиника №106"</t>
  </si>
  <si>
    <t>Санкт-Петербургское государственное бюджетное учреждение здравоохранения "Стоматологическая поликлиника №28 Красносельского района"</t>
  </si>
  <si>
    <t>Санкт-Петербургское государственное бюджетное учреждение здравоохранения "Кожно-венерологический диспансер №6"</t>
  </si>
  <si>
    <t>Санкт-Петербургское государственное бюджетное учреждение здравоохранения "Городская поликлиника №74"</t>
  </si>
  <si>
    <t>Санкт-Петербургское государственное бюджетное учреждение здравоохранения "Городская поликлиника №21"</t>
  </si>
  <si>
    <t>Санкт-Петербургское государственное бюджетное учреждение здравоохранения "Городская поликлиника №48"</t>
  </si>
  <si>
    <t>Санкт-Петербургское государственное бюджетное учреждение здравоохранения "Городская поликлиника №51"</t>
  </si>
  <si>
    <t>Санкт-Петербургское государственное бюджетное учреждение здравоохранения "Городская поликлиника №75"</t>
  </si>
  <si>
    <t>Санкт-Петербургское государственное бюджетное учреждение здравоохранения "Детская городская поликлиника №35"</t>
  </si>
  <si>
    <t>Санкт-Петербургское государственное бюджетное учреждение здравоохранения "Женская консультация №5"</t>
  </si>
  <si>
    <t>Санкт-Петербургское государственное бюджетное учреждение здравоохранения "Онкологический диспансер Московского района"</t>
  </si>
  <si>
    <t>Санкт-Петербургское государственное бюджетное учреждение здравоохранения "Стоматологическая поликлиника №12"</t>
  </si>
  <si>
    <t>Санкт-Петербургское государственное бюджетное учреждение здравоохранения "Кожно-венерологический диспансер №2"</t>
  </si>
  <si>
    <t>Санкт-Петербургское государственное бюджетное учреждение здравоохранения "Городская поликлиника №6"</t>
  </si>
  <si>
    <t>Санкт-Петербургское государственное бюджетное учреждение здравоохранения "Городская поликлиника №8"</t>
  </si>
  <si>
    <t>Санкт-Петербургское государственное бюджетное учреждение здравоохранения "Городская поликлиника №25 Невского района"</t>
  </si>
  <si>
    <t>Санкт-Петербургское государственное бюджетное учреждение здравоохранения "Городская поликлиника №46"</t>
  </si>
  <si>
    <t>Санкт-Петербургское государственное бюджетное учреждение здравоохранения "Городская поликлиника №77 Невского района"</t>
  </si>
  <si>
    <t>Санкт-Петербургское государственное бюджетное учреждение здравоохранения "Городская поликлиника №87"</t>
  </si>
  <si>
    <t>Санкт-Петербургское государственное бюджетное учреждение здравоохранения "Городская поликлиника №94 Невского района"</t>
  </si>
  <si>
    <t>Санкт-Петербургское государственное бюджетное учреждение здравоохранения "Городская поликлиника №100 Невского района Санкт-Петербурга"</t>
  </si>
  <si>
    <t>Санкт-Петербургское государственное бюджетное учреждение здравоохранения "Детская городская поликлиника №45 Невского района"</t>
  </si>
  <si>
    <t>Санкт-Петербургское государственное бюджетное учреждение здравоохранения "Детская городская поликлиника №62"</t>
  </si>
  <si>
    <t>Санкт-Петербургское государственное бюджетное учреждение здравоохранения "Детская городская поликлиника №73"</t>
  </si>
  <si>
    <t>Санкт-Петербургское государственное бюджетное учреждение здравоохранения "Женская консультация №33"</t>
  </si>
  <si>
    <t>Санкт-Петербургское государственное бюджетное учреждение здравоохранения "Кожно-венерологический диспансер Невского района"</t>
  </si>
  <si>
    <t>Санкт-Петербургское государственное бюджетное учреждение здравоохранения "Стоматологическая поликлиника №13"</t>
  </si>
  <si>
    <t>Санкт-Петербургское государственное бюджетное учреждение здравоохранения "Стоматологическая поликлиника №31 Невского района"</t>
  </si>
  <si>
    <t>Санкт-Петербургское государственное бюджетное учреждение здравоохранения "Городская поликлиника №30"</t>
  </si>
  <si>
    <t>Санкт-Петербургское государственное бюджетное учреждение здравоохранения "Городская поликлиника №32"</t>
  </si>
  <si>
    <t>Санкт-Петербургское государственное бюджетное учреждение здравоохранения "Городская поликлиника №34"</t>
  </si>
  <si>
    <t>Санкт-Петербургское государственное бюджетное учреждение здравоохранения "Детская городская поликлиника №19"</t>
  </si>
  <si>
    <t>Санкт-Петербургское государственное бюджетное учреждение здравоохранения "Стоматологическая поликлиника №6"</t>
  </si>
  <si>
    <t>Санкт-Петербургское государственное бюджетное учреждение здравоохранения "Стоматологическая поликлиника №17"</t>
  </si>
  <si>
    <t>Санкт-Петербургское государственное бюджетное учреждение здравоохранения "Кожно-венерологический диспансер №5"</t>
  </si>
  <si>
    <t xml:space="preserve">Санкт-Петербургское государственное бюджетное учреждение здравоохранения "Городская поликлиника №122" </t>
  </si>
  <si>
    <t>Санкт-Петербургское государственное бюджетное учреждение здравоохранения "Станция скорой медицинской помощи Петродворцового района Санкт-Петербурга"</t>
  </si>
  <si>
    <t>Санкт-Петербургское государственное бюджетное учреждение здравоохранения "Городская поликлиника №49"</t>
  </si>
  <si>
    <t>Санкт-Петербургское государственное бюджетное учреждение здравоохранения "Городская поликлиника №98"</t>
  </si>
  <si>
    <t>Санкт-Петербургское государственное бюджетное учреждение здравоохранения "Городская поликлиника №102"</t>
  </si>
  <si>
    <t>Санкт-Петербургское государственное бюджетное учреждение здравоохранения "Городская поликлиника №111"</t>
  </si>
  <si>
    <t>Санкт-Петербургское государственное бюджетное учреждение здравоохранения "Городская поликлиника №114"</t>
  </si>
  <si>
    <t>Санкт-Петербургское государственное бюджетное учреждение здравоохранения "Детская поликлиника №30"</t>
  </si>
  <si>
    <t>Санкт-Петербургское государственное бюджетное учреждение здравоохранения "Женская консультация №40"</t>
  </si>
  <si>
    <t>Санкт-Петербургское государственное бюджетное учреждение здравоохранения "Кожно-венерологический диспансер №4"</t>
  </si>
  <si>
    <t>Санкт-Петербургское государственное бюджетное учреждение здравоохранения "Консультативно-диагностическая поликлиника №1 Приморского района"</t>
  </si>
  <si>
    <t>Санкт-Петербургское государственное бюджетное учреждение здравоохранения "Городская поликлиника №60 Пушкинского района"</t>
  </si>
  <si>
    <t>Санкт-Петербургское государственное бюджетное учреждение здравоохранения "Детская городская поликлиника №49" Пушкинского района</t>
  </si>
  <si>
    <t>Санкт-Петербургское государственное бюджетное учреждение здравоохранения "Женская консультация №44" Пушкинского района</t>
  </si>
  <si>
    <t>Санкт-Петербургское государственное бюджетное учреждение здравоохранения "Стоматологическая поликлиника №19" Пушкинского района</t>
  </si>
  <si>
    <t>Санкт-Петербургское государственное бюджетное учреждение здравоохранения "Станция скорой медицинской помощи №4"</t>
  </si>
  <si>
    <t>Санкт-Петербургское государственное бюджетное учреждение здравоохранения "Городская поликлиника №19"</t>
  </si>
  <si>
    <t>Санкт-Петербургское государственное бюджетное учреждение здравоохранения "Городская поликлиника №44"</t>
  </si>
  <si>
    <t>Санкт-Петербургское государственное бюджетное учреждение здравоохранения "Городская поликлиника №56"</t>
  </si>
  <si>
    <t>Санкт-Петербургское государственное бюджетное учреждение здравоохранения "Городская поликлиника №78"</t>
  </si>
  <si>
    <t>Санкт-Петербургское государственное бюджетное учреждение здравоохранения "Городская поликлиника №109"</t>
  </si>
  <si>
    <t>Санкт-Петербургское государственное бюджетное учреждение здравоохранения "Стоматологическая поликлиника №15"</t>
  </si>
  <si>
    <t>Санкт-Петербургское государственное бюджетное учреждение здравоохранения "Стоматологическая поликлиника №29"</t>
  </si>
  <si>
    <t>Санкт-Петербургское государственное бюджетное учреждение здравоохранения "Городская поликлиника №37"</t>
  </si>
  <si>
    <t>Санкт-Петербургское государственное бюджетное учреждение здравоохранения "Городская поликлиника №38"</t>
  </si>
  <si>
    <t>Санкт-Петербургское государственное бюджетное учреждение здравоохранения "Городская поликлиника №39"</t>
  </si>
  <si>
    <t>Санкт-Петербургское государственное бюджетное учреждение здравоохранения "Детская городская поликлиника №44"</t>
  </si>
  <si>
    <t>Санкт-Петербургское государственное бюджетное учреждение здравоохранения "Кожно-венерологический диспансер №11"</t>
  </si>
  <si>
    <t>Санкт-Петербургское государственное бюджетное учреждение здравоохранения "Стоматологическая поликлиника №9"</t>
  </si>
  <si>
    <t>Лечебно-профилактическое учреждение "Родильный дом №2"</t>
  </si>
  <si>
    <t>Санкт-Петербургское Государственное унитарное предприятие пассажирского автомобильного транспорта</t>
  </si>
  <si>
    <t>ЧАСТНОЕ УЧРЕЖДЕНИЕ ЗДРАВООХРАНЕНИЯ "КЛИНИЧЕСКАЯ БОЛЬНИЦА "РЖД-МЕДИЦИНА" ГОРОДА САНКТ-ПЕТЕРБУРГА"</t>
  </si>
  <si>
    <t>Общество с ограниченной ответственностью "АВА-ПЕТЕР"</t>
  </si>
  <si>
    <t>Акционерное общество "КардиоКлиника"</t>
  </si>
  <si>
    <t>Акционерное общество "Современные медицинские технологии"</t>
  </si>
  <si>
    <t>Закрытое акционерное общество "Санаторий "Черная речка"</t>
  </si>
  <si>
    <t>Общество с ограниченной ответственностью "Мой медицинский центр"</t>
  </si>
  <si>
    <t>Общество с ограниченной ответственностью "Медси Санкт-Петербург"</t>
  </si>
  <si>
    <t>Общество с ограниченной ответственностью "Лечебно-диагностический центр Международного института биологических систем имени Сергея Березина"</t>
  </si>
  <si>
    <t>Общество с ограниченной ответственностью "АВА-МЕД"</t>
  </si>
  <si>
    <t>ОБЩЕСТВО С ОГРАНИЧЕННОЙ ОТВЕТСТВЕННОСТЬЮ "МЕДИЛЮКС-ТМ"</t>
  </si>
  <si>
    <t>Общество с ограниченной ответственностью "Многопрофильная клиника Сестрорецкая"</t>
  </si>
  <si>
    <t>Общество с ограниченной ответственностью "АБА-клиника"</t>
  </si>
  <si>
    <t>Государственное унитарное предприятие "Водоканал Санкт-Петербурга"</t>
  </si>
  <si>
    <t>Общество с ограниченной ответственностью "Медицинская фирма "ДУНАЙ"</t>
  </si>
  <si>
    <t>Медицинское учреждение "Белая роза"</t>
  </si>
  <si>
    <t>Общество с ограниченной ответственностью "Мастер-Дент"</t>
  </si>
  <si>
    <t>Общество с ограниченной ответственностью "МЕДИКА"</t>
  </si>
  <si>
    <t>Общество с ограниченной ответственностью "Центр Семейной Медицины "XXI век"</t>
  </si>
  <si>
    <t>Общество с ограниченной ответственностью "НМЦ-Томография"</t>
  </si>
  <si>
    <t>Общество с ограниченной ответственностью "МираДент"</t>
  </si>
  <si>
    <t>Общество с ограниченной ответственностью "Медицинское объединение "ОНА"</t>
  </si>
  <si>
    <t>Общество с ограниченной ответственностью "Косметология ОстМедКонсалт"</t>
  </si>
  <si>
    <t>Общество с ограниченной ответственностью "Рубин"</t>
  </si>
  <si>
    <t>Автономная некоммерческая организация "Медицинский садоводческий центр"</t>
  </si>
  <si>
    <t>Общество с ограниченной ответственностью "Стоматолог"</t>
  </si>
  <si>
    <t>Акционерное общество "Городская стоматологическая поликлиника № 1"</t>
  </si>
  <si>
    <t>Открытое акционерное общество "Поликлиника городская стоматологическая №21"</t>
  </si>
  <si>
    <t>Открытое акционерное общество "Городская стоматологическая поликлиника №24"</t>
  </si>
  <si>
    <t>Общество с ограниченной ответственностью "Центр Диализа Санкт-Петербург"</t>
  </si>
  <si>
    <t>Общество с ограниченной ответственностью "Лечебно-профилактическое учреждение "Амбулаторный Диализный Центр"</t>
  </si>
  <si>
    <t>Общество с ограниченной ответственностью "ЭМСИПИ-Медикейр"</t>
  </si>
  <si>
    <t>Общество с ограниченной ответственностью "ИНВИТРО СПб"</t>
  </si>
  <si>
    <t>Общество с ограниченной ответственностью "Риат"</t>
  </si>
  <si>
    <t>Общество с ограниченной ответственностью "Евромед Клиник"</t>
  </si>
  <si>
    <t>Общество с ограниченной ответственностью "Медицинский центр Эко-безопасность"</t>
  </si>
  <si>
    <t>Общество с ограниченной ответственностью "Диагностический центр "Зрение"</t>
  </si>
  <si>
    <t>Акционерное общество "Международный центр репродуктивной медицины"</t>
  </si>
  <si>
    <t>Общество с ограниченной ответственностью "Диагностический центр "Энерго"</t>
  </si>
  <si>
    <t>Общество с ограниченной ответственностью "Б.Браун Авитум Руссланд Клиникс"</t>
  </si>
  <si>
    <t>Общество с ограниченной ответственностью "Центр инновационной эмбриологии и репродуктологии "ЭмбриЛайф"</t>
  </si>
  <si>
    <t>Общество с ограниченной ответственностью "Городские поликлиники"</t>
  </si>
  <si>
    <t>Общество с ограниченной ответственностью "Азбука Здоровья"</t>
  </si>
  <si>
    <t>Общество с ограниченной ответственностью "Медицинский центр Аймед"</t>
  </si>
  <si>
    <t>ОБЩЕСТВО С ОГРАНИЧЕННОЙ ОТВЕТСТВЕННОСТЬЮ "БАЛТИЙСКИЙ ИНСТИТУТ РЕПРОДУКТОЛОГИИ ЧЕЛОВЕКА"</t>
  </si>
  <si>
    <t>Общество с ограниченной ответственностью "Центр планирования семьи "МЕДИКА"</t>
  </si>
  <si>
    <t>Автономная некоммерческая организация "Медицинский центр "Двадцать первый век"</t>
  </si>
  <si>
    <t>Общество с ограниченной ответственностью "Центр МРТ "ОНА"</t>
  </si>
  <si>
    <t>Общество с ограниченной ответственностью "Генезис"</t>
  </si>
  <si>
    <t>Общество с ограниченной ответственностью "Дентал"</t>
  </si>
  <si>
    <t>Общество с ограниченной ответственностью "Каре"</t>
  </si>
  <si>
    <t>Общество с ограниченной ответственностью "Европейский Институт Здоровья Семьи"</t>
  </si>
  <si>
    <t>Общество с ограниченной ответственностью "Лиана"</t>
  </si>
  <si>
    <t>Общество с ограниченной ответственностью "МАРТ"</t>
  </si>
  <si>
    <t>Общество с ограниченной ответственностью "Рэмси Диагностика Рус"</t>
  </si>
  <si>
    <t>Общество с ограниченной ответственностью "Альянс-КП"</t>
  </si>
  <si>
    <t>Общество с ограниченной ответственностью "Купчинский центр амбулаторного диализа"</t>
  </si>
  <si>
    <t>Общество с ограниченной ответственностью "Морской Медицинский Центр"</t>
  </si>
  <si>
    <t>Общество с ограниченной ответственностью "Мать и дитя Санкт-Петербург"</t>
  </si>
  <si>
    <t>ОБЩЕСТВО С ОГРАНИЧЕННОЙ ОТВЕТСТВЕННОСТЬЮ "ВАСИЛЕОСТРОВСКИЙ ЦЕНТР МРТ"</t>
  </si>
  <si>
    <t>Общество с ограниченной ответственностью "СТОМАТОЛОГИЯ НОБЕЛЬ"</t>
  </si>
  <si>
    <t>Общество с ограниченной ответственностью "Балтийская медицинская  компания"</t>
  </si>
  <si>
    <t xml:space="preserve">Общество с ограниченной ответственностью "Ай-Клиник Северо-Запад" </t>
  </si>
  <si>
    <t>Общество с ограниченной ответственностью "Гранти-мед"</t>
  </si>
  <si>
    <t>Общество с ограниченной ответственностью "Гранти-Мед" (2)</t>
  </si>
  <si>
    <t>Общество с ограниченной ответственностью "Медико-санитарная часть № 157"</t>
  </si>
  <si>
    <t>Общество с ограниченной ответственностью "Ленская-6"</t>
  </si>
  <si>
    <t xml:space="preserve">Общество с ограниченной ответственностью "МедСоюз" </t>
  </si>
  <si>
    <t>Общество с ограниченной ответственностью "Медицинский Центр "МАГНИТ"</t>
  </si>
  <si>
    <t>Общество с ограниченной ответственностью "СТОМАТОЛОГИЧЕСКАЯ ПОЛИКЛИНИКА 24"</t>
  </si>
  <si>
    <t>Общество с ограниченной ответственностью "СТЕЛС"</t>
  </si>
  <si>
    <t>Общество с ограниченной ответственностью "АЙ-КЛИНИК ПЕТЕРГОФ"</t>
  </si>
  <si>
    <t>Общество с ограниченной ответственностью "МРТ-Эксперт СПб"</t>
  </si>
  <si>
    <t>Общество с ограниченной ответственностью "Симед"</t>
  </si>
  <si>
    <t>Общество с ограниченной ответственностью "Передовые репродуктивные технологии"</t>
  </si>
  <si>
    <t>Общество с ограниченной ответственностью "Профессор"</t>
  </si>
  <si>
    <t>Общество с ограниченной ответственностью "Силуэт"</t>
  </si>
  <si>
    <t>Общество с ограниченной ответственностью "Дельта"</t>
  </si>
  <si>
    <t>Акционерное общество "Ситилаб"</t>
  </si>
  <si>
    <t>Общество с ограниченной ответственностью "Уни Дент"</t>
  </si>
  <si>
    <t>Общество с ограниченной ответственностью "М-ЛАЙН"</t>
  </si>
  <si>
    <t>Общество с ограниченной ответственностью "Национальный центр социально значимых заболеваний"</t>
  </si>
  <si>
    <t>Общество с ограниченной ответственностью "Скан"</t>
  </si>
  <si>
    <t>Общество с ограниченной ответственностью "Медикор"</t>
  </si>
  <si>
    <t>Общество с ограниченной ответственностью "АрДент"</t>
  </si>
  <si>
    <t>Акционерное общество "Адмиралтейские верфи"(Филиал "Медицинский центр акционерного общества "Адмиралтейские верфи")</t>
  </si>
  <si>
    <t>Общество с ограниченной ответственностью "Национальный центр клинической морфологической диагностики"</t>
  </si>
  <si>
    <t>Общество с ограниченной ответственностью "Медклуб"</t>
  </si>
  <si>
    <t>Общество с ограниченной ответственностью "ЕвроСитиКлиник"</t>
  </si>
  <si>
    <t>Общество с ограниченной ответственностью "РеаСанМед"</t>
  </si>
  <si>
    <t>Международное учреждение здравоохранения и дополнительного образования НАУЧНО-ИССЛЕДОВАТЕЛЬСКИЙ ИНСТИТУТ КЛИНИЧЕСКОЙ МЕДИЦИНЫ</t>
  </si>
  <si>
    <t>Общество с ограниченной ответственностью "Оксидент"</t>
  </si>
  <si>
    <t>Общество с ограниченной ответственностью "Степмед Клиник"</t>
  </si>
  <si>
    <t>Общество с ограниченной ответственностью "Клиника "Источник"</t>
  </si>
  <si>
    <t>Общество с ограниченной ответственностью "Стоматологический центр "СТОМУС"</t>
  </si>
  <si>
    <t>Общество с ограниченной ответственностью "Медицина Северной Столицы"</t>
  </si>
  <si>
    <t>Общество с ограниченной ответственностью "Инвасервис"</t>
  </si>
  <si>
    <t>Медицинское частное учреждение дополнительного профессионального образования"Нефросовет"</t>
  </si>
  <si>
    <t>Общество с ограниченной ответственностью  "Академия МРТ"</t>
  </si>
  <si>
    <t>Общество с ограниченной ответственностью  "АЙ-КЛИНИК ПЕТРОГРАДСКАЯ"</t>
  </si>
  <si>
    <t>Общество с ограниченной ответственностью "СмитХелскеа"</t>
  </si>
  <si>
    <t>Общество с ограниченной ответственностью "Скайферт"</t>
  </si>
  <si>
    <t>Общество с ограниченной ответственностью "Консультативно-диагностический Центр 78"</t>
  </si>
  <si>
    <t>Общество с ограниченной ответственностью "МедиСкан"</t>
  </si>
  <si>
    <t>Общество с ограниченной ответственностью  "Немецкая семейная клиника"</t>
  </si>
  <si>
    <t>Общество с ограниченной ответственностью "Адамант Медицинская Клиника"</t>
  </si>
  <si>
    <t>Общество с ограниченной ответственностью "Приоритет диагностика"</t>
  </si>
  <si>
    <t>ОБЩЕСТВО С ОГРАНИЧЕННОЙ ОТВЕТСТВЕННОСТЬЮ "МЕДПРОФ"</t>
  </si>
  <si>
    <t>ОБЩЕСТВО С ОГРАНИЧЕННОЙ ОТВЕТСТВЕННОСТЬЮ "МЕДИЦИНСКИЙ ЦЕНТР ГЕВДИ"</t>
  </si>
  <si>
    <t>ОБЩЕСТВО С ОГРАНИЧЕННОЙ ОТВЕТСТВЕННОСТЬЮ "ЭНЕРГИЯ ЗДОРОВЬЯ"</t>
  </si>
  <si>
    <t xml:space="preserve">Общество с ограниченной ответственностью "Доступная медицина" </t>
  </si>
  <si>
    <t xml:space="preserve">Общество с ограниченной ответственностью "Медициснкие услуги" </t>
  </si>
  <si>
    <t>Общество с ограниченной ответственностью "Хирургия ГрандМед"</t>
  </si>
  <si>
    <t>ОБЩЕСТВО С ОГРАНИЧЕННОЙ ОТВЕТСТВЕННОСТЬЮ "МЕДПОМОЩЬ"</t>
  </si>
  <si>
    <t>ОБЩЕСТВО С ОГРАНИЧЕННОЙ ОТВЕТСТВЕННОСТЬЮ "МЕДИЦИНА-КРАСОТА-ЗДОРОВЬЕ"</t>
  </si>
  <si>
    <t xml:space="preserve">Общество с ограниченной ответственностью "Белая линия" </t>
  </si>
  <si>
    <t>ОБЩЕСТВО С ОГРАНИЧЕННОЙ ОТВЕТСТВЕННОСТЬЮ "ЗДОРОВЬЕ"</t>
  </si>
  <si>
    <t>ОБЩЕСТВО С ОГРАНИЧЕННОЙ ОТВЕТСТВЕННОСТЬЮ "НАШЕ ЗДОРОВЬЕ"</t>
  </si>
  <si>
    <t>Общество с ограниченной ответственностью " Реабилитационный центр "ВЕЛЕС"</t>
  </si>
  <si>
    <t>Общество с ограниченной ответственностью "МедМигСервис"</t>
  </si>
  <si>
    <t>ОБЩЕСТВО С ОГРАНИЧЕННОЙ ОТВЕТСТВЕННОСТЬЮ "МЕДИЦИНСКИЙ ЦЕНТР "ДЕЛЬФ"</t>
  </si>
  <si>
    <t>Общество с ограниченной ответственностью "Выбор"</t>
  </si>
  <si>
    <t>САНКТ-ПЕТЕРБУРГСКОЕ ГОСУДАРСТВЕННОЕ БЮДЖЕТНОЕ СТАЦИОНАРНОЕ УЧРЕЖДЕНИЕ СОЦИАЛЬНОГО ОБСЛУЖИВАНИЯ №ДОМ-ИНТЕРНАТ ДЛЯ ПРЕСТАРЕЛЫХ И ИНВАЛИДОВ №1"</t>
  </si>
  <si>
    <t>Общество с ограниченной ответственностью "Инкерман"</t>
  </si>
  <si>
    <t>ОБЩЕСТВО С ОГРАНИЧЕННОЙ ОТВЕТСТВЕННОСТЬЮ "МЕЖДУНАРОДНЫЙ МЕДИЦИНСКИЙ ЦЕНТР"</t>
  </si>
  <si>
    <t>ОБЩЕСТВО С ОГРАНИЧЕННОЙ ОТВЕТСТВЕННОСТЬЮ "МЕДИЦИНСКИЙ ЦЕНТР ГАЙДЕ"</t>
  </si>
  <si>
    <t>ОБЩЕСТВО С ОГРАНИЧЕННОЙ ОТВЕТСТВЕННОСТЬЮ "КДФ-СПБ"</t>
  </si>
  <si>
    <t>ОБЩЕСТВО С ОГРАНИЧЕННОЙ ОТВЕТСТВЕННОСТЬЮ "ГЛАВНАЯ 25"</t>
  </si>
  <si>
    <t>ОБЩЕСТВО С ОГРАНИЧЕННОЙ ОТВЕТСТВЕННОСТЬЮ "МЕДИЦИНСКИЙ ПРЕНАТАЛЬНЫЙ ЦЕНТР"</t>
  </si>
  <si>
    <t>ОБЩЕСТВО С ОГРАНИЧЕННОЙ ОТВЕТСТВЕННОСТЬЮ "СОЛОДЕНТ"</t>
  </si>
  <si>
    <t>ОБЩЕСТВО С ОГРАНИЧЕННОЙ ОТВЕТСТВЕННОСТЬЮ "ДОБРОГО ЗДОРОВЬЯ-2"</t>
  </si>
  <si>
    <t>ОБЩЕСТВО С ОГРАНИЧЕННОЙ ОТВЕТСТВЕННОСТЬЮ "АЛМАДЕНТ"</t>
  </si>
  <si>
    <t>АКЦИОНЕРНОЕ ОБЩЕСТВО "ПЕТЕРБУРГСКИЕ АПТЕКИ"</t>
  </si>
  <si>
    <t>АВТОНОМНАЯ НЕКОММЕРЧЕСКАЯ ОРГАНИЗАЦИЯ ЗДРАВООХРАНЕНИЯ И ДОПОЛНИТЕЛЬНОГО ОБРАЗОВАНИЯ НАУЧНО-ИССЛЕДОВАТЕЛЬСКИЙ ИНСТИТУТ КЛИНИЧЕСКОЙ МЕДИЦИНЫ Г. МОСКВА</t>
  </si>
  <si>
    <t>БАЙКАЛЬСКАЯ АССОЦИАЦИЯ МЕДИЦИНСКИХ ОРГАНИЗАЦИЙ</t>
  </si>
  <si>
    <t>ЧАСТНОЕ УЧРЕЖДЕНИЕ ЗДРАВООХРАНЕНИЯ "МЕДИКО-САНИТАРНАЯ ЧАСТЬ "СИЛОВЫЕ МАШИНЫ"</t>
  </si>
  <si>
    <t>Общество с ограниченной ответственностью "Клиника Будь Здоров"</t>
  </si>
  <si>
    <t>Общество с ограниченной ответственностью "ВитаЛаб"</t>
  </si>
  <si>
    <t>Общество с ограниченной ответственностью "Кабинет томографии Купчино"</t>
  </si>
  <si>
    <t>Общество с ограниченной ответственностью "Фабрика"</t>
  </si>
  <si>
    <t>Индивидуальный предприниматель Затолокина Александра Александровна</t>
  </si>
  <si>
    <t>Общество с ограниченной ответственностью "Международный Центр Фертильности"</t>
  </si>
  <si>
    <t>Общество с ограниченной ответственностью "Медуспех"</t>
  </si>
  <si>
    <t>Общество с ограниченной ответственностью "Мой медицинский центр Высокие технологии"</t>
  </si>
  <si>
    <t>Федеральное государственное бюджетное учреждение "Северо-Западный окружной научно-клинический центр имени Л.Г.Соколова Федерального медико-биологического агентства"</t>
  </si>
  <si>
    <t>Федеральное государственное бюджетное военное образовательное учреждение высшего образования "Военно-медицинская академия имени С.М.Кирова" Министерства обороны Российской Федерации</t>
  </si>
  <si>
    <t>Федеральное государственное бюджетное образовательное учреждение высшего  образования "Северо-Западный государственный медицинский университет имени И.И.Мечникова" Министерства здравоохранения Российской Федерации</t>
  </si>
  <si>
    <t>Федеральное государственное бюджетное образовательное учреждение высшего образования "Первый Санкт-Петербургский государственный медицинский университет имени академика И.П.Павлова" Министерства здравоохранения Российской Федерации</t>
  </si>
  <si>
    <t>Федеральное государственное бюджетное учреждение "Национальный медицинский исследовательский центр травматологии и ортопедии имени Р.Р.Вредена" Министерства здравоохранения Российской Федерации</t>
  </si>
  <si>
    <t>Федеральное государственное бюджетное учреждение "Национальный медицинский исследовательский центр имени В.А. Алмазова" Министерства здравоохранения Российской Федерации</t>
  </si>
  <si>
    <t>Федеральное государственное бюджетное научное учреждение "Институт экспериментальной медицины"</t>
  </si>
  <si>
    <t>Санкт-Петербургский филиал ФГАУ "НМИЦ "МНТК "Микрохирургия глаза" им. акад. С.Н. Федорова" Минздрава России</t>
  </si>
  <si>
    <t>Федеральное государственное бюджетное образовательное учреждение высшего образования "Санкт-Петербургский государственный университет"</t>
  </si>
  <si>
    <t>ФЕДЕРАЛЬНОЕ ГОСУДАРСТВЕННОЕ БЮДЖЕТНОЕ УЧРЕЖДЕНИЕ "НАЦИОНАЛЬНЫЙ МЕДИЦИНСКИЙ ИССЛЕДОВАТЕЛЬСКИЙ ЦЕНТР ДЕТСКОЙ ТРАВМАТОЛОГИИ И ОРТОПЕДИИ ИМЕНИ Г.И. ТУРНЕРА" МИНИСТЕРСТВА ЗДРАВООХРАНЕНИЯ РОССИЙСКОЙ ФЕДЕРАЦИИ</t>
  </si>
  <si>
    <t>Федеральное государственное бюджетное образовательное учреждение высшего образования "Санкт-Петербургский государственный педиатрический медицинский университет" Министерства здравоохранения  Российской Федерации</t>
  </si>
  <si>
    <t>Федеральное государственное бюджетное учреждение "Федеральный научно-клинический центр инфекционных болезней Федерального медико-биологического агентства"</t>
  </si>
  <si>
    <t>Федеральное казенное учреждение здравоохранения "Медико-санитарная часть Министерства внутренних дел Российской Федерации по г.Санкт-Петербургу и Ленинградской области"</t>
  </si>
  <si>
    <t>Федеральное государственное бюджетное учреждение "Федеральный научный центр реабилитации инвалидов им. Г.А. Альбрехта" Министерства труда и социальной защиты Российской Федерации</t>
  </si>
  <si>
    <t>Федеральное государственное бюджетное учреждение "Санкт-Петербургский научно-исследовательский институт уха, горла, носа и речи" Министерства здравоохранения Российской Федерации</t>
  </si>
  <si>
    <t>Федеральное государственное бюджетное учреждение "Национальный медицинский исследовательский центр онкологии имени Н.Н. Петрова" Министерства здравоохранения Российской Федерации</t>
  </si>
  <si>
    <t>Федеральное государственное бюджетное учреждение здравоохранения Санкт-Петербургская клиническая больница Российской академии наук</t>
  </si>
  <si>
    <t>Федеральное государственное бюджетное научное учреждение "Научно-исследовательский институт акушерства, гинекологии  и репродуктологии имени Д.О.Отта"</t>
  </si>
  <si>
    <t>Федеральное государственное бюджетное учреждение "Национальный медицинский исследовательский центр психиатрии и неврологии имени В.М. Бехтерева" Министерства здравоохранения  Российской Федерации</t>
  </si>
  <si>
    <t>Федеральное государственное бюджетное учреждение науки Институт мозга человека им. Н.П.Бехтеревой Российской академии наук</t>
  </si>
  <si>
    <t>Федеральное государственное бюджетное учреждение "Всероссийский центр экстренной и радиационной медицины имени А.М.Никифорова"  Министерства РФ по делам гражданской обороны чрезвычайным ситуациям и ликвидации последствий стихийных бедствий</t>
  </si>
  <si>
    <t>Федеральное государственное бюджетное учреждение "Российский научный центр радиологии и хирургических технологий имени академика А.М. Гранова" Министерства здравоохранения  Российской Федерации</t>
  </si>
  <si>
    <t>Федеральное государственное бюджетное учреждение "Российский научно-исследовательский институт гематологии и трансфузиологии Федерального медико-биологического агентства"</t>
  </si>
  <si>
    <t>Федеральное государственное бюджетное учреждение "Санкт-Петербургский  научно-исследовательский институт фтизиопульмонологии" Министерства здравоохранения Российской Федерации</t>
  </si>
  <si>
    <t>Федеральное государственное бюджетное учреждение "Консультативно-диагностический центр с поликлиникой" Управления делами Президента Российской Федерации</t>
  </si>
  <si>
    <t>Федеральное государственное казенное учреждение "442 Военный клинический госпиталь" Министерства обороны Российской Федерации</t>
  </si>
  <si>
    <t>Федеральное бюджетное учреждение науки "Санкт-Петербургский научно-исследовательский институт эпидемиологии и микробиологии им. Пастера" Федеральной службы по надзору в сфере защиты прав потребителей и благополучия человека</t>
  </si>
  <si>
    <t>Федеральное государственное казенное учреждение "Поликлиника №4 Федеральной таможенной службы"</t>
  </si>
  <si>
    <t>Федеральное бюджетное учреждение здравоохранения "Центр гигиены и эпидемиологии в городе Санкт-Петербург"</t>
  </si>
  <si>
    <t>ФЕДЕРАЛЬНОЕ ГОСУДАРСТВЕННОЕ БЮДЖЕТНОЕ УЧРЕЖДЕНИЕ "НАУЧНО-КЛИНИЧЕСКИЙ ЦЕНТР ТОКСИКОЛОГИИ ИМЕНИ АКАДЕМИКА С.Н. ГОЛИКОВА ФЕДЕРАЛЬНОГО МЕДИКО-БИОЛОГИЧЕСКОГО АГЕНТСТВА"</t>
  </si>
  <si>
    <t>Федеральное бюджетное учреждение науки "Северо-Западный научный центр гигиены и общественного здоровья"</t>
  </si>
  <si>
    <t>ВСЕГО в медицинских организациях</t>
  </si>
  <si>
    <t>780004</t>
  </si>
  <si>
    <t>Больница №26</t>
  </si>
  <si>
    <t>780006</t>
  </si>
  <si>
    <t>Елизаветинская больница</t>
  </si>
  <si>
    <t>780007</t>
  </si>
  <si>
    <t>Больница №31</t>
  </si>
  <si>
    <t>780039</t>
  </si>
  <si>
    <t>Клиника Первого универ.Павлова</t>
  </si>
  <si>
    <t>780046</t>
  </si>
  <si>
    <t>Мариинская больница</t>
  </si>
  <si>
    <t>780152</t>
  </si>
  <si>
    <t>Военно-медицинская академия</t>
  </si>
  <si>
    <t>780296</t>
  </si>
  <si>
    <t>ВЦЭРМ им.А.М.Никифорова</t>
  </si>
  <si>
    <t>Предложения по корректировке плановых заданий на 2025 год</t>
  </si>
  <si>
    <t>Александровская больница</t>
  </si>
  <si>
    <t>Прочие инструментальные исследования, амб. и лабораторные услуги</t>
  </si>
  <si>
    <t>ОФЭКТ/КТ</t>
  </si>
  <si>
    <t>ДС прочий</t>
  </si>
  <si>
    <t>Обращения за единицу объема</t>
  </si>
  <si>
    <t>Реестровый номер МО</t>
  </si>
  <si>
    <t>МО юр.лицо</t>
  </si>
  <si>
    <t>ПЛАН (30.05.2025)</t>
  </si>
  <si>
    <t>ПРЕДЛОЖЕНИЯ ПО КОРРЕКТИРОВКЕ ПЛАНА</t>
  </si>
  <si>
    <t>НОВЫЙ ПЛАН</t>
  </si>
  <si>
    <t>факт 5 мес с добавкой И001 и И002</t>
  </si>
  <si>
    <t>факт 5 мес без И001 и И002</t>
  </si>
  <si>
    <t>39 строка 
(ОФЭКТ/КТ)</t>
  </si>
  <si>
    <t>41 строка 
(прочие инстр.исслед, амб. и лабораторные услуги)</t>
  </si>
  <si>
    <t>41 строка 
(ОФЭКТ/КТ)</t>
  </si>
  <si>
    <t>случаи</t>
  </si>
  <si>
    <t>руб.</t>
  </si>
  <si>
    <t>780041</t>
  </si>
  <si>
    <t>СЗОНКЦ им. Л.Г. Соколова</t>
  </si>
  <si>
    <t>780047</t>
  </si>
  <si>
    <t>780048</t>
  </si>
  <si>
    <t>Больница №2</t>
  </si>
  <si>
    <t>780151</t>
  </si>
  <si>
    <t>Гор. онкологический диспансер</t>
  </si>
  <si>
    <t>780228</t>
  </si>
  <si>
    <t>ФБГУ "РНЦРХТим.ак.А.М.Гранова</t>
  </si>
  <si>
    <t>780243</t>
  </si>
  <si>
    <t>НМИЦ онкологии им.Н.Н.Петрова</t>
  </si>
  <si>
    <t>780035</t>
  </si>
  <si>
    <t>ФГБУ "НМИЦ им.В.А.Алмазова"</t>
  </si>
  <si>
    <t>780079</t>
  </si>
  <si>
    <t>СПбГПМУ Минздрава России</t>
  </si>
  <si>
    <t>780240</t>
  </si>
  <si>
    <t>Центр спец.видов мед.пом.(онк)</t>
  </si>
  <si>
    <t>780409</t>
  </si>
  <si>
    <t>ФГБУ "СПб НИИФ" Минздр. России</t>
  </si>
  <si>
    <t>ИТОГО:</t>
  </si>
  <si>
    <t xml:space="preserve">Предложения по корректировке плановых объемов финансирования на 2025 год </t>
  </si>
  <si>
    <t>Всего:</t>
  </si>
  <si>
    <t>Реестр</t>
  </si>
  <si>
    <t>№</t>
  </si>
  <si>
    <t>Наименование медицинской организации</t>
  </si>
  <si>
    <t xml:space="preserve">Диспансерное наблюдение сахарного диабета </t>
  </si>
  <si>
    <t>Диспансерное наблюдение БСК</t>
  </si>
  <si>
    <t>Диспансерное наблюдение прочие по 168-н</t>
  </si>
  <si>
    <t>Диспансеризация населения, кроме углубленной диспансеризации</t>
  </si>
  <si>
    <t>Профилактические медицинские осмотры  взрослое население и несовершенолетнии</t>
  </si>
  <si>
    <t>проверка</t>
  </si>
  <si>
    <t>СПб ГБУЗ "Городская поликлиника №21"</t>
  </si>
  <si>
    <t>СПб ГБУЗ "Городская поликлиника №60 Пушкинского района"</t>
  </si>
  <si>
    <t>СПб ГБУЗ "Городская поликлиника № 109"</t>
  </si>
  <si>
    <t>СПб ГБУЗ "Городская поликлиника  №39"</t>
  </si>
  <si>
    <t>СПб ГАУЗ "Городская поликлиника №40"</t>
  </si>
  <si>
    <t>ООО "Городские поликлиники"</t>
  </si>
  <si>
    <t>СПб ГБУЗ "Детская городская поликлиника №17"</t>
  </si>
  <si>
    <t>СПб ГБУЗ "Городская поликлиника №117"</t>
  </si>
  <si>
    <t>ФГБОУ ВО СЗГМУ им. И.И. Мечникова Минздрава России</t>
  </si>
  <si>
    <t>СПб ГБУЗ "Городская поликлиника №3"</t>
  </si>
  <si>
    <t>СПб ГБУЗ "Городская поликлиника № 86"</t>
  </si>
  <si>
    <t>СПб ГБУЗ "Городская поликлиника №106"</t>
  </si>
  <si>
    <t>СПб ГБУЗ "Городская поликлиника №93"</t>
  </si>
  <si>
    <t>СПб ГБУЗ "Городская поликлиника №74"</t>
  </si>
  <si>
    <t>СПб ГБУЗ "Детская городская поликлиника №62"</t>
  </si>
  <si>
    <t>СПб ГБУЗ "Городская поликлиника №30"</t>
  </si>
  <si>
    <t>СПб ГБУЗ "Городская поликлиника № 114"</t>
  </si>
  <si>
    <t>СПб ГБУЗ "Городская поликлиника № 75"</t>
  </si>
  <si>
    <t>посещения для проведения диспансеризации (без угл. дисп. и оценка репр. здоровья)</t>
  </si>
  <si>
    <t>ДН сахарного диабета</t>
  </si>
  <si>
    <t xml:space="preserve">ДН болезней системы кровообращения </t>
  </si>
  <si>
    <t>ДН прочие (по приказу №168-н)</t>
  </si>
  <si>
    <t>Наименование организации</t>
  </si>
  <si>
    <t>Плановое задание</t>
  </si>
  <si>
    <t xml:space="preserve">Предложения на Комиссию с учетом выполнения плана и прогноза </t>
  </si>
  <si>
    <t>ИТОГО план</t>
  </si>
  <si>
    <t>Примечание</t>
  </si>
  <si>
    <t>на 2025 год</t>
  </si>
  <si>
    <t>протокол от 30.04.2025</t>
  </si>
  <si>
    <t>Количество услуг. ед.</t>
  </si>
  <si>
    <t xml:space="preserve">Объем финансирования   </t>
  </si>
  <si>
    <t xml:space="preserve">  (руб.)</t>
  </si>
  <si>
    <t>ед.</t>
  </si>
  <si>
    <t>(руб.)</t>
  </si>
  <si>
    <t>СПб ГБУЗ "Городская больница Святой Преподобномученицы Елизаветы"</t>
  </si>
  <si>
    <t>Корректировка с учетом выполнения плана за 5 месяцев и средней стоимости</t>
  </si>
  <si>
    <t>СПб ГБУЗ "Городская клиническая больница № 31"</t>
  </si>
  <si>
    <t>СПб ГБУЗ "Городская больница № 33"</t>
  </si>
  <si>
    <t>СПб ГБУЗ "Городская больница Святого Праведного Иоанна Кронштадтского"</t>
  </si>
  <si>
    <t>СПб ГБУЗ "Николаевская больница"</t>
  </si>
  <si>
    <t>СПб ГБУЗ "Городская больница Святого Великомученика Георгия"</t>
  </si>
  <si>
    <t>СПб ГБУЗ "Городская больница № 40 Курортного района"</t>
  </si>
  <si>
    <t>СПб ГБУЗ "Госпиталь для ветеранов войн"</t>
  </si>
  <si>
    <t>СПб ГБУЗ "Детская городская поликлиника № 44"</t>
  </si>
  <si>
    <t>СПб ГБУЗ "ДГМКЦ ВМТ им. К.А.Раухфуса"</t>
  </si>
  <si>
    <t>СПб ГБУЗ "ДГБ № 2 Святой Марии Магдалины"</t>
  </si>
  <si>
    <t>СПб ГБУЗ "Детская городская больница № 22"</t>
  </si>
  <si>
    <t xml:space="preserve">ФГБУ "НМИЦ им. В.А. Алмазова" </t>
  </si>
  <si>
    <t xml:space="preserve">ФГБОУ ВО "ПСПБГМУ имени академика И.П.Павлова" </t>
  </si>
  <si>
    <t xml:space="preserve">ФГБУ СЗОНКЦ им. Л.Г. Соколова </t>
  </si>
  <si>
    <t>СПб ГБУЗ Клиническая больница Святителя Луки</t>
  </si>
  <si>
    <t>СПб ГБУЗ "Городская покровская больница"</t>
  </si>
  <si>
    <t>СПб ГБУЗ "Городская Мариинская больница"</t>
  </si>
  <si>
    <t>СПб ГБУЗ "ГМПБ № 2"</t>
  </si>
  <si>
    <t>СПб ГБУЗ "Городская поликлиника № 104"</t>
  </si>
  <si>
    <t>СПб ГБУЗ  "Городская поликлиника №25 Невского района"</t>
  </si>
  <si>
    <t>СПб ГБУЗ "Городская поликлиника № 32"</t>
  </si>
  <si>
    <t>СПб ГБУЗ "Городская поликлиника №34"</t>
  </si>
  <si>
    <t>СПб ГБУЗ "Городская поликлиника №6"</t>
  </si>
  <si>
    <t>СПб ГБУЗ "Городская поликлиника № 71"</t>
  </si>
  <si>
    <t>СПб ГБУЗ "Городская поликлиника №77 Невского района"</t>
  </si>
  <si>
    <t>СПб ГБУЗ "Городская поликлиника №8"</t>
  </si>
  <si>
    <t>СПб ГБУЗ "Городская поликлиника № 87"</t>
  </si>
  <si>
    <t xml:space="preserve">ФГБОУ ВО СПБГПМУ </t>
  </si>
  <si>
    <t>СПб ГБУЗ "Городская поликлиника № 28"</t>
  </si>
  <si>
    <t>СПб ГБУЗ "Городская поликлиника №46"</t>
  </si>
  <si>
    <t>СПб ГБУЗ  "Городская поликлиника № 118"</t>
  </si>
  <si>
    <t>СПб ГБУЗ "Городская поликлиника №102"</t>
  </si>
  <si>
    <t>СПб ГБУЗ "Городская поликлиника № 106"</t>
  </si>
  <si>
    <t>СПб ГБУЗ "Городская поликлиника № 111"</t>
  </si>
  <si>
    <t>СПб ГБУЗ "Городская поликлиника № 112"</t>
  </si>
  <si>
    <t>СПб ГБУЗ "Городская поликлиника № 17"</t>
  </si>
  <si>
    <t>СПб ГБУЗ "Городская поликлиника № 19"</t>
  </si>
  <si>
    <t>СПб ГБУЗ "Городская поликлиника №23"</t>
  </si>
  <si>
    <t>СПб ГБУЗ "Городская поликлиника № 24"</t>
  </si>
  <si>
    <t>СПб ГБУЗ "Городская поликлиника №27"</t>
  </si>
  <si>
    <t>СПб ГБУЗ "Городская поликлиника № 3"</t>
  </si>
  <si>
    <t>СПб ГБУЗ "Городская поликлиника № 37"</t>
  </si>
  <si>
    <t>СПб ГБУЗ "Городская поликлиника № 38"</t>
  </si>
  <si>
    <t>СПб ГБУЗ "Городская поликлиника № 4"</t>
  </si>
  <si>
    <t>СПб ГБУЗ "Городская поликлиника № 44"</t>
  </si>
  <si>
    <t>СПб ГБУЗ "Городская поликлиника № 49"</t>
  </si>
  <si>
    <t>СПб ГБУЗ "Городская поликлиника № 54"</t>
  </si>
  <si>
    <t>СПб ГБУЗ "Городская поликлиника № 56"</t>
  </si>
  <si>
    <t>СПб ГБУЗ "Городская поликлиника № 91"</t>
  </si>
  <si>
    <t>СПб ГБУЗ "Городская поликлиника № 93"</t>
  </si>
  <si>
    <t>СПб ГБУЗ "Городская поликлиника № 96"</t>
  </si>
  <si>
    <t>СПб ГБУЗ "Городская поликлиника № 98"</t>
  </si>
  <si>
    <t>СПб ГБУЗ "Городская поликлиника № 100 Невского района"</t>
  </si>
  <si>
    <t>СПб ГБУЗ "Городская поликлиника № 60 Пушкинского района"</t>
  </si>
  <si>
    <t>СПб ГБУЗ "Городская поликлиника № 78"</t>
  </si>
  <si>
    <t>СПб ГБУЗ "ГКОД"</t>
  </si>
  <si>
    <t>ВОЕННО-МЕДИЦИНСКАЯ АКАДЕМИЯ</t>
  </si>
  <si>
    <t>СПб ГБУЗ "Онкологический диспансер Московского района"</t>
  </si>
  <si>
    <t>СПб ГБУЗ "КДП № 1 Приморского района"</t>
  </si>
  <si>
    <t>СПб ГБУЗ "КДЦ №85"</t>
  </si>
  <si>
    <t>СПб ГБУЗ "Консультативно-диагностический центр для детей"</t>
  </si>
  <si>
    <t>СПб ГБУЗ "ГКДЦ № 1"</t>
  </si>
  <si>
    <t>СПб ГБУЗ "Городская поликлиника № 76"</t>
  </si>
  <si>
    <t>СПб ГБУЗ "Городская поликлиника № 120"</t>
  </si>
  <si>
    <t>СПб ГБУЗ "Городская поликлиника № 22"</t>
  </si>
  <si>
    <t>ГБУЗ "СПБ КНПЦСВМП(О) имени Н.П. Напалкова"</t>
  </si>
  <si>
    <t>СПб ГАУЗ "Городская поликлиника № 81"</t>
  </si>
  <si>
    <t>СПб ГБУЗ "Городская поликлиника № 122"</t>
  </si>
  <si>
    <t>ФГБУ "КДЦ с поликлиникой"</t>
  </si>
  <si>
    <t>АО "Современные медицинские технологии"</t>
  </si>
  <si>
    <t>Корректировка с учетом выполнения плана за 5 месяцев, согласовано с МО</t>
  </si>
  <si>
    <t>Всего по субъекту</t>
  </si>
  <si>
    <t>Корректировка с учетом фактической средней ст-ти и перевыполнения плана за 5 месяцев</t>
  </si>
  <si>
    <t>Корректировка с учетом выполнения плана за 5 месяцев, просят перенести на ПАТ без онко</t>
  </si>
  <si>
    <t>СПб ГБУЗ "Городская больница №15"</t>
  </si>
  <si>
    <t>Корректировка с учетом фактической средней ст-ти и выполнения плана за 5 месяцев</t>
  </si>
  <si>
    <t xml:space="preserve">ФГБУ "НМИЦ онкологии им. Н.Н. Петрова" </t>
  </si>
  <si>
    <t>ООО "ЛДЦ МИБС"</t>
  </si>
  <si>
    <t xml:space="preserve">Корректировка с учетом фактической средней ст-ти </t>
  </si>
  <si>
    <t>ФГБУ РОСНИИГТ ФМБА РОССИИ</t>
  </si>
  <si>
    <t>ВСЕГО по субъекту</t>
  </si>
  <si>
    <t>Тарифы на МГИ с 01.01.2025 увеличены на 10%</t>
  </si>
  <si>
    <t>Объемы на 2025 год установлены впервые, размер финансового обеспечения рассчитан из норматива затрат</t>
  </si>
  <si>
    <t>Корректировка с учетом фактической средней ст-ти</t>
  </si>
  <si>
    <t>с 01.01.2025 новый тариф на узи артерий</t>
  </si>
  <si>
    <t>ФГБНУ "ИЭМ"</t>
  </si>
  <si>
    <t xml:space="preserve">Корректировка с учетом выполнения плана за 5 месяцев </t>
  </si>
  <si>
    <t>СПб ГБУЗ "Детская городская поликлиника № 19"</t>
  </si>
  <si>
    <t>СПб ГБУЗ "Детская городская поликлиника № 45 Невского района"</t>
  </si>
  <si>
    <t>СПб ГБУЗ "Детская городская поликлиника № 51"</t>
  </si>
  <si>
    <t>СПб ГБУЗ "Городская поликлиника № 63"</t>
  </si>
  <si>
    <t>СПб ГБУЗ "Детская городская поликлиника № 7"</t>
  </si>
  <si>
    <t>СПб ГБУЗ "Детская городская поликлиника №73"</t>
  </si>
  <si>
    <t>СПб ГУП ПАССАЖИРАВТОТРАНС</t>
  </si>
  <si>
    <t>СПб ГБУЗ "Городская поликлиника №48"</t>
  </si>
  <si>
    <t>СПб ГБУЗ "Городская поликлиника № 72"</t>
  </si>
  <si>
    <t>СПб ГБУЗ "Городская поликлиника №94 Невского района"</t>
  </si>
  <si>
    <t>СПб ГБУЗ "Городская поликлиника № 95"</t>
  </si>
  <si>
    <t>СПб ГБУЗ "Городская поликлиника №97"</t>
  </si>
  <si>
    <t>СПб ГБУЗ "Городская поликлиника № 99"</t>
  </si>
  <si>
    <t>СПб ГБУЗ "Родильный дом № 13"</t>
  </si>
  <si>
    <t>СПб ГБУЗ "Городской перинатальный центр № 1"</t>
  </si>
  <si>
    <t>СПб ГБУЗ "Детская городская поликлиника № 71"</t>
  </si>
  <si>
    <t>СПб ГБУЗ "Детская городская поликлиника № 11"</t>
  </si>
  <si>
    <t>СПб ГБУЗ "Детская городская поликлиника №29"</t>
  </si>
  <si>
    <t>СПб ГБУЗ "Детская поликлиника № 30"</t>
  </si>
  <si>
    <t>СПб ГБУЗ "Детская городская поликлиника № 35"</t>
  </si>
  <si>
    <t>СПб ГБУЗ "Детская городская поликлиника № 49" Пушкинского района</t>
  </si>
  <si>
    <t>СПб ГБУЗ "Детская городская поликлиника № 68"</t>
  </si>
  <si>
    <t>СПб ГБУЗ "Женская консультация № 18"</t>
  </si>
  <si>
    <t>СПб ГБУЗ "Городская поликлиника № 107"</t>
  </si>
  <si>
    <t>СПб ГБУЗ "Городская поликлиника №14"</t>
  </si>
  <si>
    <t>СПб ГБУЗ "Городская поликлиника № 43"</t>
  </si>
  <si>
    <t>СПб ГБУЗ "Городская поликлиника № 51"</t>
  </si>
  <si>
    <t>СПб ГБУЗ "Городская поликлиника № 52"</t>
  </si>
  <si>
    <t>СПб ГБУЗ "Городская поликлиника № 88"</t>
  </si>
  <si>
    <t>ЧУЗ "КБ "РЖД-медицина" г.Санкт-Петербурга"</t>
  </si>
  <si>
    <t>СПб ГБУЗ "ДГМКСЦВМТ"</t>
  </si>
  <si>
    <t>СПб ГБУЗ "Диагностический центр № 7" (глазной) для взрослого и детского населения</t>
  </si>
  <si>
    <t>СПб ГБУЗ "Городская поликлиника № 117"</t>
  </si>
  <si>
    <t>СПБ БОЛЬНИЦА РАН</t>
  </si>
  <si>
    <t>ООО "МЦ Эко-безопасность"</t>
  </si>
  <si>
    <t>Корректировка с учетом средней стоимости за 5 месяцев</t>
  </si>
  <si>
    <t>ООО "Международный медицинский центр на Манежном"</t>
  </si>
  <si>
    <t>ФГКУ "Поликлиника № 4 ФТС"</t>
  </si>
  <si>
    <t>ООО "Медицина-красота-здоровье"</t>
  </si>
  <si>
    <t>Эндо</t>
  </si>
  <si>
    <t>УЗИСС</t>
  </si>
  <si>
    <t>МГИ</t>
  </si>
  <si>
    <t>ПАТ</t>
  </si>
  <si>
    <t>Полное наименование медицинской организации</t>
  </si>
  <si>
    <t xml:space="preserve">Всего ВМП  на 2025 </t>
  </si>
  <si>
    <t>Всего ВМП  на 2025 на 30.05.2025</t>
  </si>
  <si>
    <t>объемы</t>
  </si>
  <si>
    <t>сумма (руб.)</t>
  </si>
  <si>
    <t>Разница FP3:FQ4</t>
  </si>
  <si>
    <t>Санкт-Петербургское государственное бюджетное учреждение здравоохранения "Клиническая ревматологическая больница №25  им. В.А. Насоновой"</t>
  </si>
  <si>
    <t>Санкт-Петербургское бюджетное учреждение здравоохранения Клиническая больница Святителя Луки</t>
  </si>
  <si>
    <t>Государственное бюджетное учреждение здравоохранения "Санкт-Петербургский клинический научно-практический центр специализированных видов медицинской помощи (онкологический)" имени Н.П.Напалкова</t>
  </si>
  <si>
    <t>Федеральное государственное бюджетное учреждение здравоохранения "Клиническая больница №122 имени Л.Г.Соколова Федерального медико-биологического агентства"</t>
  </si>
  <si>
    <t>Федеральное государственное бюджетное научное учреждение "Научно-исследовательский институт акушерства, гинекологии  и репродуктологии им. Д.О.Отта"</t>
  </si>
  <si>
    <t>Федеральное государственное бюджетное образовательное учреждение высшего образования "Санкт-Петербургский государственный педиатрический медицинский университет" Министерства здравоохранения Российской Федерации</t>
  </si>
  <si>
    <t>ЧАСТНОЕ УЧРЕЖДЕНИЕ ЗДРАВООХРАНЕНИЯ "КЛИНИЧЕСКАЯ БОЛЬНИЦА "РЖД-МЕДИЦИНА" ГОРОДА САНКТ-ПЕТЕРБУРГ"</t>
  </si>
  <si>
    <t>Общество с ограниченной ответственностью  "Медклуб"</t>
  </si>
  <si>
    <t xml:space="preserve">Общество с ограниченной ответственностью "Лечебно диагностический центр Международного института биологических систем имени Сергея Березина" </t>
  </si>
  <si>
    <t>Санкт-Петербургское государственное унитарное предприятие пассажирского автомобильного транспорта (МСЧ-70)</t>
  </si>
  <si>
    <t>ВСЕГО по медицинским организациям</t>
  </si>
  <si>
    <t xml:space="preserve">ДС с вирусным гепатитом С </t>
  </si>
  <si>
    <t>Код МО</t>
  </si>
  <si>
    <t>Случаи</t>
  </si>
  <si>
    <t>Сумма, руб.</t>
  </si>
  <si>
    <t>Санкт-Петербургское государственное бюджетное учреждение здравоохранения "Клиническая инфекционная больница им. С.П. Боткина"</t>
  </si>
  <si>
    <t>Предложения по корректировке</t>
  </si>
  <si>
    <t>Письмо СПб ГБУЗ "Центр СПИД и инфекционных заболеваний" от 29.05.2025 № 561 о корректировке плановых заданий.</t>
  </si>
  <si>
    <t>*</t>
  </si>
  <si>
    <t>Реестр. №</t>
  </si>
  <si>
    <t xml:space="preserve">кол-во </t>
  </si>
  <si>
    <t>сумма</t>
  </si>
  <si>
    <t>СПб ГБУЗ "Городская Покровская больница"</t>
  </si>
  <si>
    <t>СПб ГБУЗ "Городская многопрофильная больница №2"</t>
  </si>
  <si>
    <t>СПб ГБУЗ "Больница Святого Георгия"</t>
  </si>
  <si>
    <t>СПб ГБУЗ "Городская больница №14"</t>
  </si>
  <si>
    <t xml:space="preserve"> </t>
  </si>
  <si>
    <t>СПб ГБУЗ "Городская Александровская больница"</t>
  </si>
  <si>
    <t>СПб ГБУЗ "Городская больница № 26"</t>
  </si>
  <si>
    <t>СПб ГБУЗ "Городская клиническая больница №31"</t>
  </si>
  <si>
    <t>СПб ГБУЗ "Городская больница №33"</t>
  </si>
  <si>
    <t>СПб ГБУЗ "Городская больница № 38 им.Н.А.Семашко "</t>
  </si>
  <si>
    <t>Письмо № 628 от 16.04.2025 о перераспределение КТ исследований внутри МО  между исследовании КТ ковид и КТ с увеличением на 5056480 руб. КТ, взамен КТ ковид</t>
  </si>
  <si>
    <t>СПб ГБУЗ "Городская больница №40 Курортного района"</t>
  </si>
  <si>
    <t>СПб ГБУЗ "Госпиталь для  ветеранов войн"</t>
  </si>
  <si>
    <t>ГБУ СПб НИИ СП им. И.И. Джанелидзе</t>
  </si>
  <si>
    <t>СПб ГБУЗ "Городской клинический онкологический диспансер"</t>
  </si>
  <si>
    <t>СПб КНПЦ специализированных видов медицинской помощи (онкологический) имени Н.А. Напалкова"</t>
  </si>
  <si>
    <t>СПб ГБУЗ "Клиническая больница Святителя Луки"</t>
  </si>
  <si>
    <t>СПб ГБУЗ "Детская городская больница №2 Святой Марии Магдалины"</t>
  </si>
  <si>
    <t>СПб ГБУЗ "Детская городская клин.больница №5 им. Н.Ф.Филатова"</t>
  </si>
  <si>
    <t>Письмо № 1257 от 23.04.2025 аппарат для КТ исследований в неисправном состоянии с 19.06.2024  утилизирован (акт от 28.03.2025)</t>
  </si>
  <si>
    <t>СПб ГБУЗ "Городской консультативно-диагностический центр №1"</t>
  </si>
  <si>
    <t xml:space="preserve">Письмо № 493 от 18.03.2025 МО просит перераспределить маршрутизацию пациентов на КТ исследования (прил № 2 Распоряжение № 58р от 13.02.2025  для Приморского района)  </t>
  </si>
  <si>
    <t>СПб ГАУЗ "Городская поликлиника №81"</t>
  </si>
  <si>
    <t>СПб ГБУЗ "Онкодиспансер Московского р-на"</t>
  </si>
  <si>
    <t>Письмо Администрации Московскогорайона о выделении дополнительныхквот на КТ исследования для онкобольных , аппарат Онкодиспансера вышел из строя, сроки ремонта не определены</t>
  </si>
  <si>
    <t>письмо № 787 от 17.04.2025 увеличение плановых объемов медицинской помомщи в том числе по КТ. Письмо № 950 от 19.05.2025 увеличение объемов КТ исследований по итогам 4 месяцев 2025</t>
  </si>
  <si>
    <t>СПб ГБУЗ "Городская поликлиника №4"</t>
  </si>
  <si>
    <t>СПб ГБУЗ "Городская поликлиника №71"</t>
  </si>
  <si>
    <t>СПб ГБУЗ "Городская поликлиника №32"</t>
  </si>
  <si>
    <t>доп объем пропорционально опережения плановых значений за январь-май 2025 Письмо № 800 от 02.06.2025 увеличение КТ до 5290 исследований на сумму 11 016 495 руб.</t>
  </si>
  <si>
    <t>ФГБУ СЗОНКЦ им.Л.Г.Соколова ФМБА России</t>
  </si>
  <si>
    <t>Военно-медицинская академия имени С.М.Кирова</t>
  </si>
  <si>
    <t>ФГБУ "НМИЦ им. В.А. Алмазова" Минздрава России</t>
  </si>
  <si>
    <t>ФГБУ "НМИЦ ДЕТСКОЙ ТРАВМАТОЛОГИИ И ОРТОПЕДИИ ИМЕНИ Г.И. ТУРНЕРА" МИНЗДРАВА РОССИИ</t>
  </si>
  <si>
    <t>ФГБУ ДНКЦИБ ФМБА России</t>
  </si>
  <si>
    <t>ФГБУ "СПб НИИ ЛОР" Минздрава России</t>
  </si>
  <si>
    <t>ФГБУ "НМИЦ онкологии им. Н.Н. Петрова" Минздрава России</t>
  </si>
  <si>
    <t>ФГБУ ФНЦРИ им.Г.А.Альбрехта</t>
  </si>
  <si>
    <t>ФГБУ ВЦЭРМ им. А.М. Никифорова МЧС России</t>
  </si>
  <si>
    <t>ФГБУ "РНЦРХТ им. ак. А.М. Гранова" Минздрава России</t>
  </si>
  <si>
    <t>ФГБУ "СПб НИИФ" Минздрава России</t>
  </si>
  <si>
    <t>ФГБУ "Консультативно-диагностический центр с поликлиникой" Управления делами Президента Российской Федерации</t>
  </si>
  <si>
    <t>письмо № 01-17/244 от 21.04.2025 об отсутствии необходимости корректировки в сторону уменьшения.</t>
  </si>
  <si>
    <t>ЧУЗ "КБ" РЖД-Медицина" г.СПб</t>
  </si>
  <si>
    <t>ГУП "Водоканал Санкт-Петербурга"</t>
  </si>
  <si>
    <t>Письмо № 00220/012 от 28.04.2025 доп. объемы 280 КТ</t>
  </si>
  <si>
    <t>ООО "МЕДИКА"</t>
  </si>
  <si>
    <t>ООО "НМЦ-Томография"</t>
  </si>
  <si>
    <t>ООО "Лечебно-диагностический центр МИБС имени Сергея Березина"</t>
  </si>
  <si>
    <t>ООО "Диагностический центр "Энерго"</t>
  </si>
  <si>
    <t>ООО "Рэмси Диагностика Рус"</t>
  </si>
  <si>
    <t>ООО "МСЧ № 157"</t>
  </si>
  <si>
    <t>Письмо № 626 от 20.05.2025 на дополнительные объемы КТ</t>
  </si>
  <si>
    <t>ООО "Медицинский Центр "МАГНИТ"</t>
  </si>
  <si>
    <t>ООО "АЙ-КЛИНИК ПЕТЕРГОФ"</t>
  </si>
  <si>
    <t>ООО "МЕЖДУНАРОДНЫЙ МЕДИЦИНСКИЙ ЦЕНТР НА МАНЕЖНОМ"</t>
  </si>
  <si>
    <t>АО "Адмиралтейские верфи"</t>
  </si>
  <si>
    <t>ООО "МедиСкан"</t>
  </si>
  <si>
    <t>ООО "Приоритет диагностика"</t>
  </si>
  <si>
    <t>ООО "ЭНЕРГИЯ ЗДОРОВЬЯ"</t>
  </si>
  <si>
    <t>ООО"Мн-проф.клин.Сестрорецкая"</t>
  </si>
  <si>
    <t>Письмо № 09-04-50/2025 от 09.04.2025 временная приостановка на КТ исследования. Письмо от 15.05.2025 года выделение доп.объемов КТ исследований 2000</t>
  </si>
  <si>
    <t>ООО "Медицинские услуги"</t>
  </si>
  <si>
    <t>ООО "Реабилитационный центр"ВЕЛЕС"</t>
  </si>
  <si>
    <t>ООО "МЦ"ДЕЛЬФ"</t>
  </si>
  <si>
    <t xml:space="preserve">Письмо № 20/05 от 05.05.2025 увеличение объемов КТ  исследований до 18 млн. руб. Письмо № 21/06 от 02.06.2025 по уведомлению о выполнении заданина68% по итогам работы за 5 мес.2025 </t>
  </si>
  <si>
    <t>ООО "Клиника Будь Здоров"</t>
  </si>
  <si>
    <t>Всего по медицинским организациям</t>
  </si>
  <si>
    <t>Норматив ТПГГ</t>
  </si>
  <si>
    <t xml:space="preserve">Письмо № 237 от 14.03.2025  обращение по выделению  объемов исследований КТ, кабинет РКТ получил положительное СЭЗаключение от 05.03.2025 (по чек-листу 68 баллов). Письмо КЗ № 01-21-1163/25-0-0 от 23.04.2025  выделение 3300 исследоаний с учетом неполного года работы . Протокол Комиссии поразработке ТП ОМС от 28.05.2025 ( исх КЗ №01-21-1509/25-0-0 от 28.05.2025) по включению МО в перечень применяющих тарифы КТ в амбулаторных услових на 2025 с выделениемобъемов по результатам показателей оценки и результатам голосования   </t>
  </si>
  <si>
    <t xml:space="preserve">Письмо КЗ № 01-13-4363/25-0-1 от 05.05.2025 доп. Объемы по письму МО от14.04.2025 № 04-11/25 </t>
  </si>
  <si>
    <t>КТ</t>
  </si>
  <si>
    <t>План КТ на 2025 год</t>
  </si>
  <si>
    <t>Предложения КТ на 2025 год</t>
  </si>
  <si>
    <t>План КТ на 2025 год с учетом корректировки</t>
  </si>
  <si>
    <t>План КТ ковид на 2025 год</t>
  </si>
  <si>
    <t>Предложения КТ ковид на 2025 год</t>
  </si>
  <si>
    <t>План КТ ковид на 2025 год с учетом корректировки</t>
  </si>
  <si>
    <t xml:space="preserve">План общий на 2025 год КТ и КТ ковид </t>
  </si>
  <si>
    <t>СПб ГБУЗ "Елизаветинская больница"</t>
  </si>
  <si>
    <t>СПб ГБУЗ "Александровская больница"</t>
  </si>
  <si>
    <t>СПб ГБУЗ "Больница Боткина"</t>
  </si>
  <si>
    <t>СПб ГБУЗ "ГБ Св. Праведного Иоанна Кронштадтского"</t>
  </si>
  <si>
    <t>СПб ГБУЗ "Городская больница №40"</t>
  </si>
  <si>
    <t>СПб ГБУЗ "Городской клин. онкологический диспансер"</t>
  </si>
  <si>
    <t>СПб ГБУЗ "ДГМКЦ ВМТ им. К.А. Раухфуса</t>
  </si>
  <si>
    <t>ФГБОУ ВО ПСПбГМУ им. И.П. Павлова Минздрава России</t>
  </si>
  <si>
    <t>ФГБОУ ВО "СПбГПМУ" Минздрава России</t>
  </si>
  <si>
    <t>ФГБУЗ "СПб клиническая больница РАН"</t>
  </si>
  <si>
    <t>ФГБУ "НМИЦ ПН им. В.М. Бехтерева" Минздрава России</t>
  </si>
  <si>
    <t>ФГБУОУ ВО СПбГУ</t>
  </si>
  <si>
    <t>АО "КардиоКлиника"</t>
  </si>
  <si>
    <t>ООО "ММЦ"</t>
  </si>
  <si>
    <t>ООО "Центр МРТ "ОНА"</t>
  </si>
  <si>
    <t>Письма б/н от 10.03.2025  и от 21.03.2025 приостановка записи пациентов на неопределенный срок по техническим причинам</t>
  </si>
  <si>
    <t xml:space="preserve">ООО "Медси Санкт-Петербург" </t>
  </si>
  <si>
    <t>ООО "Дельта"</t>
  </si>
  <si>
    <t>ООО "ДОСТУПНАЯ МЕДИЦИНА"</t>
  </si>
  <si>
    <t>ООО"Медуспех"</t>
  </si>
  <si>
    <t>ООО"Американская Медицинская Клиника"</t>
  </si>
  <si>
    <t>ООО "Кабинет томографии Купчино"</t>
  </si>
  <si>
    <t>Наименование медицинского учреждения</t>
  </si>
  <si>
    <t>стационарная помощь</t>
  </si>
  <si>
    <t xml:space="preserve"> дневной стационар</t>
  </si>
  <si>
    <t>План Всего на 2025 (с корректировкой)</t>
  </si>
  <si>
    <t>Стоимость 1 случая (руб.)</t>
  </si>
  <si>
    <t>План 2025</t>
  </si>
  <si>
    <t>Кол-во случаев</t>
  </si>
  <si>
    <t>Объем финансирования (руб.)</t>
  </si>
  <si>
    <t>Городская многопрофильная больница №2</t>
  </si>
  <si>
    <t>Городская Мариинская больница</t>
  </si>
  <si>
    <t>Городская больница №40</t>
  </si>
  <si>
    <t xml:space="preserve">    Итого по медицинским учреждениям городского и районного подчинения</t>
  </si>
  <si>
    <t>НУЗ "Дорожная клиническая больница ОАО "РЖД"</t>
  </si>
  <si>
    <t>ООО "Диагностический центр "Зрение"</t>
  </si>
  <si>
    <t>ООО "АВА-ПЕТЕР"</t>
  </si>
  <si>
    <t>ООО "АВА-МЕД"</t>
  </si>
  <si>
    <t xml:space="preserve">Итого по медицинским учреждениям иных форм собственности </t>
  </si>
  <si>
    <t>ВСЕГО</t>
  </si>
  <si>
    <t>КС лечение катаракты</t>
  </si>
  <si>
    <t>ДС лечение катаракты</t>
  </si>
  <si>
    <t>ЛЕНИНГРАДСКОЕ ОБЛАСТНОЕ ГОСУДАРСТВЕННОЕ БЮДЖЕТНОЕ УЧРЕЖДЕНИЕ ЗДРАВООХРАНЕНИЯ "ДЕТСКАЯ КЛИНИЧЕСКАЯ БОЛЬНИЦА"</t>
  </si>
  <si>
    <t>Общество с ограниченной ответственностью "Научно-производственная Фирма "ХЕЛИКС"</t>
  </si>
  <si>
    <t>АКЦИОНЕРНОЕ ОБЩЕСТВО "СЕВЕРО-ЗАПАДНЫЙ ЦЕНТР ДОКАЗАТЕЛЬНОЙ МЕДИЦИНЫ"</t>
  </si>
  <si>
    <t>ООО "Лаборатория иммунобиологических исследований"</t>
  </si>
  <si>
    <t>Общество с ограниченной ответственностью "Приоритет"</t>
  </si>
  <si>
    <t>Общество с ограниченной ответственностью "АВ медикал групп"</t>
  </si>
  <si>
    <t>Общество с ограниченной ответственностью  "Онкологический научный центр"</t>
  </si>
  <si>
    <t>Общество с ограниченной ответственностью "Американская Медицинская Клиника"</t>
  </si>
  <si>
    <t>ОБЩЕСТВО С ОГРАНИЧЕННОЙ ОТВЕТСТВЕННОСТЬЮ "НАУЧНО-МЕТОДИЧЕСКИЙ ЦЕНТР КЛИНИЧЕСКОЙ ЛАБОРАТОРНОЙ ДИАГНОСТИКИ СИТИЛАБ"</t>
  </si>
  <si>
    <t>ОБЩЕСТВО С ОГРАНИЧЕННОЙ ОТВЕТСТВЕННОСТЬЮ "ЭКСПРЕСС-СЕРВИС"</t>
  </si>
  <si>
    <t>Общество с ограниченной ответственностью "ГЛОБУС МЕД"</t>
  </si>
  <si>
    <t>ОБЩЕСТВО С ОГРАНИЧЕННОЙ ОТВЕТСТВЕННОСТЬЮ "НОВЫЙ ВЗГЛЯД ПЛЮС"</t>
  </si>
  <si>
    <t>Общество с ограниченной ответственностью Многопрофильная Клиника "Лонгавитас"</t>
  </si>
  <si>
    <t>ОБЩЕСТВО С ОГРАНИЧЕННОЙ ОТВЕТСТВЕННОСТЬЮ "ГЕМОТЕСТ ЛЕНИНГРАД"</t>
  </si>
  <si>
    <t>ОБЩЕСТВО С ОГРАНИЧЕННОЙ ОТВЕТСТВЕННОСТЬЮ "ХЕЛИКС НОРД-ВЕСТ"</t>
  </si>
  <si>
    <t>ОБЩЕСТВО С ОГРАНИЧЕННОЙ ОТВЕТСТВЕННОСТЬЮ "КЛИНИКА "ОНА-ЭСТЕТИК"</t>
  </si>
  <si>
    <t>ОБЩЕСТВО С ОГРАНИЧЕННОЙ ОТВЕТСТВЕННОСТЬЮ "АЗИМУТ-МЕД"</t>
  </si>
  <si>
    <t>ОБЩЕСТВО С ОГРАНИЧЕННОЙ ОТВЕТСТВЕННОСТЬЮ "СМАРТМЕДИКА"</t>
  </si>
  <si>
    <t>ОБЩЕСТВО С ОГРАНИЧЕННОЙ ОТВЕТСТВЕННОСТЬЮ "ЕДИНЫЕ МЕДИЦИНСКИЕ СИСТЕМЫ"</t>
  </si>
  <si>
    <t xml:space="preserve">ОБЩЕСТВО С ОГРАНИЧЕННОЙ ОТВЕТСТВЕННОСТЬЮ "НАША ЗАБОТА" </t>
  </si>
  <si>
    <t>ОБЩЕСТВО С ОГРАНИЧЕННОЙ ОТВЕТСТВЕННОСТЬЮ "КЛИНИКА ЛЕЧЕНИЯ БОЛИ МЕДИКА"</t>
  </si>
  <si>
    <t>ОБЩЕСТВО С ОГРАНИЧЕННОЙ ОТВЕТСТВЕННОСТЬЮ "СЕВЕРО-ЗАПАДНЫЙ МЕДИЦИНСКИЙ ЦЕНТР"</t>
  </si>
  <si>
    <t>ОБЩЕСТВО С ОГРАНИЧЕННОЙ ОТВЕТСТВЕННОСТЬЮ "ПРО ЛАЗЕР КЛИНИК"</t>
  </si>
  <si>
    <t>ОБЛАСТНОЕ БЮДЖЕТНОЕ УЧРЕЖДЕНИЕ ЗДРАВООХРАНЕНИЯ "ОБЛАСТНОЕ ПАТОЛОГОАНАТОМИЧЕСКОЕ БЮРО"</t>
  </si>
  <si>
    <t>ОБЩЕСТВО С ОГРАНИЧЕННОЙ ОТВЕТСТВЕННОСТЬЮ "ЛИТЕЙНЫЙ"</t>
  </si>
  <si>
    <t>ОБЩЕСТВО С ОГРАНИЧЕННОЙ ОТВЕТСТВЕННОСТЬЮ "НЕЙРОХИРУРГИЧЕСКИЙ ЦЕНТР ИМЕНИ ПРОФЕССОРА Г.С. ТИГЛИЕВА "НОВЫЕ ТЕХНОЛОГИИ"</t>
  </si>
  <si>
    <t>ОБЩЕСТВО С ОГРАНИЧЕННОЙ ОТВЕТСТВЕННОСТЬЮ "АЛЬЯНС-ДЕНТАЛ"</t>
  </si>
  <si>
    <t>Федеральное государственное бюджетное учреждение "Детский научно-клинический центр инфекционных болезней Федерального медико-биологического агентства"</t>
  </si>
  <si>
    <t>Предложения по объемам медицинской помощи, оказываемой медицинской помощи, оказываемой пациентам с онкологическими заболеваниями,  при проведении химиотерапевтического лечения и лучевой терапии в стационарных условиях на 2025 год</t>
  </si>
  <si>
    <t xml:space="preserve">ОНКОЛОГИЯ </t>
  </si>
  <si>
    <t xml:space="preserve">СВОД по КСГ_КС   Стационар </t>
  </si>
  <si>
    <t>КСГ 2025</t>
  </si>
  <si>
    <t>Профиль (КПГ) и КСГ</t>
  </si>
  <si>
    <t>№ строки</t>
  </si>
  <si>
    <t>Тариф КСГ. руб. (только ХТ) 2025</t>
  </si>
  <si>
    <t>СПб ГБУЗ "Детский городской многопрофильный клинический специализированный центр высоких медицинских технологий"</t>
  </si>
  <si>
    <t>СПб ГБУЗ "Санкт-Петербургский клинический научно-практический центр специализированных видов медицинской помощи (онкологический)" имени Н.П.Напалкова"</t>
  </si>
  <si>
    <t>ООО "ЛДЦ МИБС имени Сергея Березина"</t>
  </si>
  <si>
    <t xml:space="preserve">Всего Онкология КСГ Круглосуточный стационар </t>
  </si>
  <si>
    <t>ПЛАН</t>
  </si>
  <si>
    <t>Количество случаев</t>
  </si>
  <si>
    <t>Объем финансирования. руб.</t>
  </si>
  <si>
    <t>Детская онкология</t>
  </si>
  <si>
    <t>01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</si>
  <si>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</si>
  <si>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 4,5</t>
  </si>
  <si>
    <t>02</t>
  </si>
  <si>
    <t>st08.002</t>
  </si>
  <si>
    <t>Лекарственная терапия при остром лейкозе, дети 4,5</t>
  </si>
  <si>
    <t>03</t>
  </si>
  <si>
    <t>st08.003</t>
  </si>
  <si>
    <t>Лекарственная терапия при других злокачественных новообразованиях лимфоидной и кроветворной тканей, дети 4,5</t>
  </si>
  <si>
    <t>04</t>
  </si>
  <si>
    <t>Онкология</t>
  </si>
  <si>
    <t>05</t>
  </si>
  <si>
    <t>st19.038</t>
  </si>
  <si>
    <t>Установка, замена порт-системы (катетера) для лекарственной терапии злокачественных новообразований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</si>
  <si>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</si>
  <si>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</si>
  <si>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</si>
  <si>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</si>
  <si>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</si>
  <si>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</si>
  <si>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</si>
  <si>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</si>
  <si>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</si>
  <si>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</si>
  <si>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</si>
  <si>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</si>
  <si>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</si>
  <si>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</si>
  <si>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</si>
  <si>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</si>
  <si>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</si>
  <si>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</si>
  <si>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st19.163</t>
  </si>
  <si>
    <t>Лекарственная терапия при злокачественных новообразованиях (кроме лимфоидной и кроветворной тканей), взрослые (уровень 1) 4</t>
  </si>
  <si>
    <t>st19.164</t>
  </si>
  <si>
    <t>Лекарственная терапия при злокачественных новообразованиях (кроме лимфоидной и кроветворной тканей), взрослые (уровень 2) 4</t>
  </si>
  <si>
    <t>st19.165</t>
  </si>
  <si>
    <t>Лекарственная терапия при злокачественных новообразованиях (кроме лимфоидной и кроветворной тканей), взрослые (уровень 3) 4</t>
  </si>
  <si>
    <t>st19.166</t>
  </si>
  <si>
    <t>Лекарственная терапия при злокачественных новообразованиях (кроме лимфоидной и кроветворной тканей), взрослые (уровень 4) 4</t>
  </si>
  <si>
    <t>st19.167</t>
  </si>
  <si>
    <t>Лекарственная терапия при злокачественных новообразованиях (кроме лимфоидной и кроветворной тканей), взрослые (уровень 5) 4</t>
  </si>
  <si>
    <t>st19.168</t>
  </si>
  <si>
    <t>Лекарственная терапия при злокачественных новообразованиях (кроме лимфоидной и кроветворной тканей), взрослые (уровень 6) 4</t>
  </si>
  <si>
    <t>st19.169</t>
  </si>
  <si>
    <t>Лекарственная терапия при злокачественных новообразованиях (кроме лимфоидной и кроветворной тканей), взрослые (уровень 7) 4</t>
  </si>
  <si>
    <t>st19.170</t>
  </si>
  <si>
    <t>Лекарственная терапия при злокачественных новообразованиях (кроме лимфоидной и кроветворной тканей), взрослые (уровень 8) 4</t>
  </si>
  <si>
    <t>st19.171</t>
  </si>
  <si>
    <t>Лекарственная терапия при злокачественных новообразованиях (кроме лимфоидной и кроветворной тканей), взрослые (уровень 9) 4</t>
  </si>
  <si>
    <t>st19.172</t>
  </si>
  <si>
    <t>Лекарственная терапия при злокачественных новообразованиях (кроме лимфоидной и кроветворной тканей), взрослые (уровень 10) 4</t>
  </si>
  <si>
    <t>st19.173</t>
  </si>
  <si>
    <t>Лекарственная терапия при злокачественных новообразованиях (кроме лимфоидной и кроветворной тканей), взрослые (уровень 11) 4</t>
  </si>
  <si>
    <t>st19.174</t>
  </si>
  <si>
    <t>Лекарственная терапия при злокачественных новообразованиях (кроме лимфоидной и кроветворной тканей), взрослые (уровень 12) 4</t>
  </si>
  <si>
    <t>st19.175</t>
  </si>
  <si>
    <t>Лекарственная терапия при злокачественных новообразованиях (кроме лимфоидной и кроветворной тканей), взрослые (уровень 13) 4</t>
  </si>
  <si>
    <t>st19.176</t>
  </si>
  <si>
    <t>Лекарственная терапия при злокачественных новообразованиях (кроме лимфоидной и кроветворной тканей), взрослые (уровень 14) 4</t>
  </si>
  <si>
    <t>st19.177</t>
  </si>
  <si>
    <t>Лекарственная терапия при злокачественных новообразованиях (кроме лимфоидной и кроветворной тканей), взрослые (уровень 15) 4</t>
  </si>
  <si>
    <t>st19.178</t>
  </si>
  <si>
    <t>Лекарственная терапия при злокачественных новообразованиях (кроме лимфоидной и кроветворной тканей), взрослые (уровень 16) 4</t>
  </si>
  <si>
    <t>st19.179</t>
  </si>
  <si>
    <t>Лекарственная терапия при злокачественных новообразованиях (кроме лимфоидной и кроветворной тканей), взрослые (уровень 17) 4</t>
  </si>
  <si>
    <t>st19.180</t>
  </si>
  <si>
    <t>Лекарственная терапия при злокачественных новообразованиях (кроме лимфоидной и кроветворной тканей), взрослые (уровень 18) 4</t>
  </si>
  <si>
    <t>st19.181</t>
  </si>
  <si>
    <t>Лекарственная терапия при злокачественных новообразованиях (кроме лимфоидной и кроветворной тканей), взрослые (уровень 19) 4</t>
  </si>
  <si>
    <t xml:space="preserve">Химиотерапевтическое лечение </t>
  </si>
  <si>
    <t>ОНКОЛОГИЯ</t>
  </si>
  <si>
    <t>СВОД по КСГ_Дневной стационар  (АПУ+СТАЦ)</t>
  </si>
  <si>
    <t>Код 2025</t>
  </si>
  <si>
    <r>
      <t>СПБ ГБУЗ "Клиническая больница Святителя Луки"</t>
    </r>
    <r>
      <rPr>
        <b/>
        <sz val="11"/>
        <rFont val="Times New Roman"/>
        <family val="1"/>
        <charset val="204"/>
      </rPr>
      <t xml:space="preserve"> (включен в соотв.с Протоколом КЗ от 11.02.2025)</t>
    </r>
  </si>
  <si>
    <t>СПб ГБУЗ "Городская поликлиника №112"</t>
  </si>
  <si>
    <t>СПб ГБУЗ "Городская поликлиника №17"</t>
  </si>
  <si>
    <t>СПб ГБУЗ "Консультативно-диагностическая поликлиника №1 Приморского района"</t>
  </si>
  <si>
    <t>СПб ГБУЗ "Городская поликлиника №109"</t>
  </si>
  <si>
    <t>СПб ГБУЗ "Городская поликлиника №39"</t>
  </si>
  <si>
    <t>ООО "ЕвроСитиКлиник"</t>
  </si>
  <si>
    <t>ООО "СтепМедКлиник"</t>
  </si>
  <si>
    <t xml:space="preserve">Всего Онкология КСГ Дневной стационар </t>
  </si>
  <si>
    <t>780042</t>
  </si>
  <si>
    <t>ds08</t>
  </si>
  <si>
    <t>ds08.001</t>
  </si>
  <si>
    <t>ds08.002</t>
  </si>
  <si>
    <t>ds08.003</t>
  </si>
  <si>
    <t>ds19</t>
  </si>
  <si>
    <t>ds19.028</t>
  </si>
  <si>
    <t>08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</si>
  <si>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</si>
  <si>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</si>
  <si>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</si>
  <si>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</si>
  <si>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</si>
  <si>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</si>
  <si>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</si>
  <si>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</si>
  <si>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</si>
  <si>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</si>
  <si>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</si>
  <si>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</si>
  <si>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</si>
  <si>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</si>
  <si>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</si>
  <si>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ds19.135</t>
  </si>
  <si>
    <t>ds19.136</t>
  </si>
  <si>
    <t>ds19.137</t>
  </si>
  <si>
    <t>ds19.138</t>
  </si>
  <si>
    <t>ds19.139</t>
  </si>
  <si>
    <t>ds19.140</t>
  </si>
  <si>
    <t>ds19.141</t>
  </si>
  <si>
    <t>ds19.142</t>
  </si>
  <si>
    <t>ds19.143</t>
  </si>
  <si>
    <t>ds19.144</t>
  </si>
  <si>
    <t>ds19.145</t>
  </si>
  <si>
    <t>ds19.146</t>
  </si>
  <si>
    <t>ds19.147</t>
  </si>
  <si>
    <t>ds19.148</t>
  </si>
  <si>
    <t>ds19.149</t>
  </si>
  <si>
    <t>ds19.150</t>
  </si>
  <si>
    <t>ds19.151</t>
  </si>
  <si>
    <t>ds19.152</t>
  </si>
  <si>
    <t>ds19.153</t>
  </si>
  <si>
    <t>Химиотерапевтическое лечение</t>
  </si>
  <si>
    <t>Предложения по объемам медицинской помощи, оказываемой пациентам с онкологическими заболеваниями,  при проведении химиотерапевтического лечения и лучевой терапии в условиях дневного стационара на 2025 год в разрезе КСГ</t>
  </si>
  <si>
    <t>Плановое задание 
на 2025 год</t>
  </si>
  <si>
    <t>Предложения на Комиссию с правками</t>
  </si>
  <si>
    <t>Объем финансирования   
  (руб.)</t>
  </si>
  <si>
    <t>Отделение эндоскопии было на ремонте, единственное МО в Московском районе</t>
  </si>
  <si>
    <t>Корректировка с учетом фактической средней ст-ти и проноза выполнения</t>
  </si>
  <si>
    <t>Корректировка с учетом фактической средней ст-ти и выполнения плана</t>
  </si>
  <si>
    <t>Государственные МО</t>
  </si>
  <si>
    <t>Федеральные МО</t>
  </si>
  <si>
    <t>Частные МО</t>
  </si>
  <si>
    <t>итого</t>
  </si>
  <si>
    <t>в т.ч. в рамках базовой программы ОМС</t>
  </si>
  <si>
    <t>1</t>
  </si>
  <si>
    <t>ФГБОУ ВО "Санкт-петербургский государственный университет"</t>
  </si>
  <si>
    <t xml:space="preserve"> тариф  И001 , факт за 5 мес 
</t>
  </si>
  <si>
    <r>
      <t>План ДС (</t>
    </r>
    <r>
      <rPr>
        <b/>
        <i/>
        <sz val="14"/>
        <rFont val="Times New Roman"/>
        <family val="1"/>
        <charset val="204"/>
      </rPr>
      <t>"с вирусным гепатитом С дн.стац.)"</t>
    </r>
    <r>
      <rPr>
        <b/>
        <sz val="14"/>
        <rFont val="Times New Roman"/>
        <family val="1"/>
        <charset val="204"/>
      </rPr>
      <t>), 
30.05.2025 г.</t>
    </r>
  </si>
  <si>
    <r>
      <t>ИТОГО План ДС 2025 (</t>
    </r>
    <r>
      <rPr>
        <b/>
        <i/>
        <sz val="14"/>
        <rFont val="Times New Roman"/>
        <family val="1"/>
        <charset val="204"/>
      </rPr>
      <t>"с вирусным гепатитом С дн.стац."</t>
    </r>
    <r>
      <rPr>
        <b/>
        <sz val="14"/>
        <rFont val="Times New Roman"/>
        <family val="1"/>
        <charset val="204"/>
      </rPr>
      <t xml:space="preserve">) 30.06.2025
</t>
    </r>
  </si>
  <si>
    <t>Отклонения</t>
  </si>
  <si>
    <t xml:space="preserve">предложения по корректировке плана </t>
  </si>
  <si>
    <t>Корректировка объемов медицинской помощи между медицинскими организациями по перераспределению плановых объемов медицинской помощи и финансовых средств по КТ на 2025 год.</t>
  </si>
  <si>
    <t xml:space="preserve">Письмо № 1469 от 30.05.2025 перераспредление объемов 3 200 КТ на прочие виды исследований в связи с длительным простоем (ожиданием ремонта) томографов Ingenuity CT (2019 и 2021 годов выпуска) </t>
  </si>
  <si>
    <t>СПб ГБУЗ "Городская больница № 9"</t>
  </si>
  <si>
    <t>СПб ГБУЗ "ДИБ №3"</t>
  </si>
  <si>
    <t>ООО "Ава-Петер"</t>
  </si>
  <si>
    <t>ООО "Медси Санкт-Петербург"</t>
  </si>
  <si>
    <t>ООО "Гранти-мед"</t>
  </si>
  <si>
    <t xml:space="preserve">ФГБУ "СПБ НИИФ" </t>
  </si>
  <si>
    <t>ООО "Медклуб"</t>
  </si>
  <si>
    <t>ООО "Ай-клиник петроградская"</t>
  </si>
  <si>
    <t>Перераспределение плановых объемов  диагностических исследований: Эндоскопическое диагностическое исследование</t>
  </si>
  <si>
    <t>Перераспределение плановых объемов  диагностических исследований: Молекулярно-генетические исследования с целью диагностики онкологических заболеваний</t>
  </si>
  <si>
    <t xml:space="preserve">Перераспределение плановых объемов  диагностических исследований: Ультразвуковое исследование сердечно-сосудистой системы </t>
  </si>
  <si>
    <t>ФГБОУ ВО СЗГМУ им. И.И. Мечникова</t>
  </si>
  <si>
    <t xml:space="preserve">ФГБУ "РНЦРХТ им.акад. А.М.Гранова" </t>
  </si>
  <si>
    <t>ФГБУ ВЦЭРМ им. А.М. Никифорова</t>
  </si>
  <si>
    <t>СПб ГБУЗ "ГПАБ"</t>
  </si>
  <si>
    <t>Перераспределение плановых объемов  диагностических исследований: 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</t>
  </si>
  <si>
    <t>Корректировка плановых заданий по оказанию медицинской помощи пациентам с вирусным гепатитом С в услових дневного стационара на 2025 год.</t>
  </si>
  <si>
    <t>Корректировка плановых объемов предоставления высокотехнологичной медицинской помощи, в соответствии с разделом I Перечня ВМП, утвержденного постановлением Правительства Российской Федерации "О Программе государственных гарантий бесплатного оказания гражданам медицинской помощи на 2025 год и на плановый период 2026 и 2027 годов" от 30.06.2025</t>
  </si>
  <si>
    <t>Корректировка планового задания по объемам и финансированию медицинской помощи при лечении катаракты на 2025 год</t>
  </si>
  <si>
    <t>Корректировка плановых заданий по ОФЭКТ/КТ и Прочим инстр.исследованиям (строки 39 и 41 ПЗ)  в амбулаторных условиях на 2025 год</t>
  </si>
  <si>
    <t>Приложение №2  к решению заседания Комиссии по разработке территориальной программы обязательного  медицинского страхования в Санкт-Петербурге от 30.06.2025 №8</t>
  </si>
</sst>
</file>

<file path=xl/styles.xml><?xml version="1.0" encoding="utf-8"?>
<styleSheet xmlns="http://schemas.openxmlformats.org/spreadsheetml/2006/main">
  <numFmts count="7">
    <numFmt numFmtId="43" formatCode="_-* #,##0.00\ _₽_-;\-* #,##0.00\ _₽_-;_-* &quot;-&quot;??\ _₽_-;_-@_-"/>
    <numFmt numFmtId="164" formatCode="_-* #,##0.00_-;\-* #,##0.00_-;_-* &quot;-&quot;??_-;_-@_-"/>
    <numFmt numFmtId="165" formatCode="_-* #,##0.00_р_._-;\-* #,##0.00_р_._-;_-* &quot;-&quot;??_р_._-;_-@_-"/>
    <numFmt numFmtId="166" formatCode="_-* #,##0_-;\-* #,##0_-;_-* &quot;-&quot;??_-;_-@_-"/>
    <numFmt numFmtId="167" formatCode="_-* #,##0.0000_-;\-* #,##0.0000_-;_-* &quot;-&quot;??_-;_-@_-"/>
    <numFmt numFmtId="168" formatCode="#,##0.0"/>
    <numFmt numFmtId="169" formatCode="0.0%"/>
  </numFmts>
  <fonts count="6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4"/>
      <color rgb="FF00B05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 Narrow"/>
      <family val="2"/>
      <charset val="204"/>
    </font>
    <font>
      <b/>
      <sz val="10"/>
      <name val="Arial Narrow"/>
      <family val="2"/>
      <charset val="204"/>
    </font>
    <font>
      <sz val="11"/>
      <name val="Calibri"/>
      <family val="2"/>
      <charset val="204"/>
      <scheme val="minor"/>
    </font>
    <font>
      <sz val="9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10"/>
      <color rgb="FFFF0000"/>
      <name val="Arial Narrow"/>
      <family val="2"/>
      <charset val="204"/>
    </font>
    <font>
      <i/>
      <sz val="10"/>
      <name val="Arial Narrow"/>
      <family val="2"/>
      <charset val="204"/>
    </font>
    <font>
      <sz val="7"/>
      <name val="Arial Narrow"/>
      <family val="2"/>
      <charset val="204"/>
    </font>
    <font>
      <i/>
      <sz val="9"/>
      <name val="Arial Narrow"/>
      <family val="2"/>
      <charset val="204"/>
    </font>
    <font>
      <sz val="13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Calibri Light"/>
      <family val="1"/>
      <charset val="204"/>
      <scheme val="major"/>
    </font>
    <font>
      <sz val="12"/>
      <name val="Calibri Light"/>
      <family val="1"/>
      <charset val="204"/>
      <scheme val="major"/>
    </font>
    <font>
      <b/>
      <sz val="10.8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Arial Narrow"/>
      <family val="2"/>
      <charset val="204"/>
    </font>
    <font>
      <sz val="9"/>
      <color rgb="FFFF0000"/>
      <name val="Arial Narrow"/>
      <family val="2"/>
      <charset val="204"/>
    </font>
    <font>
      <b/>
      <i/>
      <sz val="14"/>
      <name val="Times New Roman"/>
      <family val="1"/>
      <charset val="204"/>
    </font>
    <font>
      <i/>
      <sz val="11"/>
      <name val="Arial"/>
      <family val="2"/>
      <charset val="204"/>
    </font>
    <font>
      <i/>
      <sz val="10"/>
      <name val="Arial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0"/>
        <bgColor theme="8" tint="0.79998168889431442"/>
      </patternFill>
    </fill>
    <fill>
      <patternFill patternType="solid">
        <fgColor theme="0"/>
        <bgColor rgb="FFFFC000"/>
      </patternFill>
    </fill>
    <fill>
      <patternFill patternType="solid">
        <fgColor theme="0"/>
        <bgColor theme="9" tint="0.39997558519241921"/>
      </patternFill>
    </fill>
    <fill>
      <patternFill patternType="solid">
        <fgColor theme="0"/>
        <bgColor theme="8" tint="0.59999389629810485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theme="0" tint="-0.14999847407452621"/>
      </patternFill>
    </fill>
    <fill>
      <patternFill patternType="solid">
        <fgColor theme="0"/>
        <bgColor theme="9" tint="0.59999389629810485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/>
      <bottom/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theme="1"/>
      </top>
      <bottom style="thin">
        <color theme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</borders>
  <cellStyleXfs count="68">
    <xf numFmtId="0" fontId="0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9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3" fillId="0" borderId="0"/>
    <xf numFmtId="43" fontId="21" fillId="0" borderId="0" applyFont="0" applyFill="0" applyBorder="0" applyAlignment="0" applyProtection="0"/>
    <xf numFmtId="0" fontId="12" fillId="0" borderId="0"/>
    <xf numFmtId="0" fontId="22" fillId="0" borderId="0"/>
    <xf numFmtId="0" fontId="21" fillId="0" borderId="0" applyFill="0" applyProtection="0"/>
    <xf numFmtId="0" fontId="21" fillId="0" borderId="0" applyFill="0" applyProtection="0"/>
    <xf numFmtId="0" fontId="22" fillId="0" borderId="0"/>
    <xf numFmtId="0" fontId="22" fillId="0" borderId="0"/>
    <xf numFmtId="0" fontId="21" fillId="0" borderId="0" applyFill="0" applyProtection="0"/>
    <xf numFmtId="0" fontId="21" fillId="0" borderId="0" applyFill="0" applyProtection="0"/>
    <xf numFmtId="9" fontId="12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0" fontId="10" fillId="0" borderId="0"/>
    <xf numFmtId="0" fontId="10" fillId="0" borderId="0"/>
    <xf numFmtId="164" fontId="10" fillId="0" borderId="0" applyFont="0" applyFill="0" applyBorder="0" applyAlignment="0" applyProtection="0"/>
    <xf numFmtId="0" fontId="10" fillId="0" borderId="0"/>
    <xf numFmtId="0" fontId="23" fillId="0" borderId="0"/>
    <xf numFmtId="0" fontId="10" fillId="0" borderId="0"/>
    <xf numFmtId="0" fontId="10" fillId="0" borderId="0"/>
    <xf numFmtId="0" fontId="22" fillId="0" borderId="0"/>
    <xf numFmtId="0" fontId="10" fillId="0" borderId="0"/>
    <xf numFmtId="0" fontId="25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8" fillId="0" borderId="0"/>
    <xf numFmtId="9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15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62" fillId="0" borderId="0"/>
    <xf numFmtId="0" fontId="22" fillId="0" borderId="0"/>
    <xf numFmtId="0" fontId="3" fillId="0" borderId="0"/>
    <xf numFmtId="9" fontId="6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</cellStyleXfs>
  <cellXfs count="439">
    <xf numFmtId="0" fontId="0" fillId="0" borderId="0" xfId="0"/>
    <xf numFmtId="0" fontId="31" fillId="2" borderId="8" xfId="25" applyFont="1" applyFill="1" applyBorder="1" applyAlignment="1">
      <alignment horizontal="center" vertical="center" wrapText="1"/>
    </xf>
    <xf numFmtId="0" fontId="43" fillId="0" borderId="0" xfId="44" applyFont="1"/>
    <xf numFmtId="0" fontId="46" fillId="3" borderId="9" xfId="44" applyFont="1" applyFill="1" applyBorder="1" applyAlignment="1">
      <alignment horizontal="center" vertical="center" wrapText="1"/>
    </xf>
    <xf numFmtId="0" fontId="43" fillId="0" borderId="8" xfId="44" applyFont="1" applyBorder="1"/>
    <xf numFmtId="0" fontId="43" fillId="3" borderId="8" xfId="44" applyFont="1" applyFill="1" applyBorder="1" applyAlignment="1">
      <alignment vertical="center" wrapText="1"/>
    </xf>
    <xf numFmtId="0" fontId="41" fillId="3" borderId="8" xfId="44" applyFont="1" applyFill="1" applyBorder="1" applyAlignment="1">
      <alignment vertical="center" wrapText="1"/>
    </xf>
    <xf numFmtId="0" fontId="41" fillId="3" borderId="8" xfId="44" applyFont="1" applyFill="1" applyBorder="1" applyAlignment="1">
      <alignment horizontal="right" vertical="center" wrapText="1"/>
    </xf>
    <xf numFmtId="3" fontId="41" fillId="3" borderId="8" xfId="44" applyNumberFormat="1" applyFont="1" applyFill="1" applyBorder="1" applyAlignment="1">
      <alignment horizontal="right" vertical="center" wrapText="1"/>
    </xf>
    <xf numFmtId="0" fontId="41" fillId="0" borderId="8" xfId="44" applyFont="1" applyBorder="1" applyAlignment="1">
      <alignment vertical="center" wrapText="1"/>
    </xf>
    <xf numFmtId="3" fontId="41" fillId="0" borderId="8" xfId="44" applyNumberFormat="1" applyFont="1" applyBorder="1" applyAlignment="1">
      <alignment horizontal="center" vertical="center" wrapText="1"/>
    </xf>
    <xf numFmtId="3" fontId="41" fillId="0" borderId="9" xfId="44" applyNumberFormat="1" applyFont="1" applyBorder="1" applyAlignment="1">
      <alignment horizontal="center" vertical="center" wrapText="1"/>
    </xf>
    <xf numFmtId="3" fontId="41" fillId="2" borderId="8" xfId="44" applyNumberFormat="1" applyFont="1" applyFill="1" applyBorder="1" applyAlignment="1">
      <alignment horizontal="right" vertical="center" wrapText="1"/>
    </xf>
    <xf numFmtId="0" fontId="41" fillId="2" borderId="8" xfId="44" applyFont="1" applyFill="1" applyBorder="1" applyAlignment="1">
      <alignment vertical="center" wrapText="1"/>
    </xf>
    <xf numFmtId="0" fontId="43" fillId="2" borderId="0" xfId="44" applyFont="1" applyFill="1"/>
    <xf numFmtId="3" fontId="6" fillId="2" borderId="0" xfId="49" applyNumberFormat="1" applyFill="1"/>
    <xf numFmtId="3" fontId="20" fillId="2" borderId="0" xfId="49" applyNumberFormat="1" applyFont="1" applyFill="1" applyBorder="1" applyAlignment="1">
      <alignment horizontal="center" wrapText="1"/>
    </xf>
    <xf numFmtId="0" fontId="6" fillId="2" borderId="0" xfId="49" applyFill="1"/>
    <xf numFmtId="3" fontId="19" fillId="2" borderId="8" xfId="49" applyNumberFormat="1" applyFont="1" applyFill="1" applyBorder="1" applyAlignment="1">
      <alignment horizontal="center" vertical="center" wrapText="1"/>
    </xf>
    <xf numFmtId="3" fontId="18" fillId="2" borderId="8" xfId="49" applyNumberFormat="1" applyFont="1" applyFill="1" applyBorder="1" applyAlignment="1">
      <alignment horizontal="center" vertical="center" wrapText="1"/>
    </xf>
    <xf numFmtId="3" fontId="18" fillId="2" borderId="9" xfId="49" applyNumberFormat="1" applyFont="1" applyFill="1" applyBorder="1" applyAlignment="1">
      <alignment vertical="center" wrapText="1"/>
    </xf>
    <xf numFmtId="0" fontId="18" fillId="2" borderId="8" xfId="49" applyNumberFormat="1" applyFont="1" applyFill="1" applyBorder="1" applyAlignment="1">
      <alignment vertical="center" wrapText="1"/>
    </xf>
    <xf numFmtId="49" fontId="18" fillId="2" borderId="5" xfId="49" applyNumberFormat="1" applyFont="1" applyFill="1" applyBorder="1" applyAlignment="1">
      <alignment vertical="center" wrapText="1"/>
    </xf>
    <xf numFmtId="3" fontId="20" fillId="2" borderId="8" xfId="49" applyNumberFormat="1" applyFont="1" applyFill="1" applyBorder="1" applyAlignment="1">
      <alignment horizontal="center" vertical="center"/>
    </xf>
    <xf numFmtId="3" fontId="52" fillId="2" borderId="8" xfId="11" applyNumberFormat="1" applyFont="1" applyFill="1" applyBorder="1" applyAlignment="1">
      <alignment vertical="center" wrapText="1"/>
    </xf>
    <xf numFmtId="49" fontId="18" fillId="2" borderId="10" xfId="49" applyNumberFormat="1" applyFont="1" applyFill="1" applyBorder="1" applyAlignment="1">
      <alignment vertical="center" wrapText="1"/>
    </xf>
    <xf numFmtId="0" fontId="18" fillId="2" borderId="8" xfId="11" applyNumberFormat="1" applyFont="1" applyFill="1" applyBorder="1" applyAlignment="1">
      <alignment vertical="center" wrapText="1"/>
    </xf>
    <xf numFmtId="49" fontId="18" fillId="2" borderId="10" xfId="49" quotePrefix="1" applyNumberFormat="1" applyFont="1" applyFill="1" applyBorder="1" applyAlignment="1">
      <alignment vertical="center" wrapText="1"/>
    </xf>
    <xf numFmtId="3" fontId="18" fillId="2" borderId="10" xfId="49" quotePrefix="1" applyNumberFormat="1" applyFont="1" applyFill="1" applyBorder="1" applyAlignment="1">
      <alignment vertical="center" wrapText="1"/>
    </xf>
    <xf numFmtId="3" fontId="20" fillId="2" borderId="8" xfId="12" quotePrefix="1" applyNumberFormat="1" applyFont="1" applyFill="1" applyBorder="1" applyAlignment="1">
      <alignment vertical="center" wrapText="1"/>
    </xf>
    <xf numFmtId="0" fontId="20" fillId="2" borderId="10" xfId="49" applyFont="1" applyFill="1" applyBorder="1" applyAlignment="1">
      <alignment horizontal="left" vertical="center" wrapText="1"/>
    </xf>
    <xf numFmtId="3" fontId="18" fillId="2" borderId="8" xfId="49" applyNumberFormat="1" applyFont="1" applyFill="1" applyBorder="1" applyAlignment="1">
      <alignment vertical="center" wrapText="1"/>
    </xf>
    <xf numFmtId="0" fontId="18" fillId="2" borderId="8" xfId="13" applyNumberFormat="1" applyFont="1" applyFill="1" applyBorder="1" applyAlignment="1">
      <alignment vertical="center" wrapText="1"/>
    </xf>
    <xf numFmtId="168" fontId="34" fillId="2" borderId="8" xfId="13" applyNumberFormat="1" applyFont="1" applyFill="1" applyBorder="1" applyAlignment="1">
      <alignment horizontal="left" vertical="center" wrapText="1"/>
    </xf>
    <xf numFmtId="0" fontId="18" fillId="2" borderId="8" xfId="14" applyNumberFormat="1" applyFont="1" applyFill="1" applyBorder="1" applyAlignment="1">
      <alignment vertical="center" wrapText="1"/>
    </xf>
    <xf numFmtId="3" fontId="18" fillId="2" borderId="8" xfId="11" applyNumberFormat="1" applyFont="1" applyFill="1" applyBorder="1" applyAlignment="1">
      <alignment vertical="center" wrapText="1"/>
    </xf>
    <xf numFmtId="0" fontId="53" fillId="2" borderId="8" xfId="15" applyFont="1" applyFill="1" applyBorder="1" applyAlignment="1" applyProtection="1">
      <alignment vertical="center"/>
    </xf>
    <xf numFmtId="49" fontId="18" fillId="2" borderId="8" xfId="49" quotePrefix="1" applyNumberFormat="1" applyFont="1" applyFill="1" applyBorder="1" applyAlignment="1">
      <alignment vertical="center" wrapText="1"/>
    </xf>
    <xf numFmtId="0" fontId="53" fillId="2" borderId="8" xfId="49" applyFont="1" applyFill="1" applyBorder="1" applyAlignment="1" applyProtection="1">
      <alignment vertical="center" wrapText="1"/>
    </xf>
    <xf numFmtId="168" fontId="53" fillId="2" borderId="14" xfId="49" applyNumberFormat="1" applyFont="1" applyFill="1" applyBorder="1" applyAlignment="1" applyProtection="1">
      <alignment vertical="center" wrapText="1"/>
    </xf>
    <xf numFmtId="3" fontId="53" fillId="2" borderId="8" xfId="16" applyNumberFormat="1" applyFont="1" applyFill="1" applyBorder="1" applyAlignment="1" applyProtection="1">
      <alignment vertical="center" wrapText="1"/>
    </xf>
    <xf numFmtId="3" fontId="53" fillId="2" borderId="9" xfId="16" applyNumberFormat="1" applyFont="1" applyFill="1" applyBorder="1" applyAlignment="1" applyProtection="1">
      <alignment vertical="center"/>
    </xf>
    <xf numFmtId="3" fontId="53" fillId="2" borderId="8" xfId="16" applyNumberFormat="1" applyFont="1" applyFill="1" applyBorder="1" applyAlignment="1" applyProtection="1">
      <alignment vertical="center"/>
    </xf>
    <xf numFmtId="0" fontId="53" fillId="2" borderId="8" xfId="49" applyFont="1" applyFill="1" applyBorder="1" applyAlignment="1" applyProtection="1">
      <alignment wrapText="1"/>
    </xf>
    <xf numFmtId="0" fontId="53" fillId="2" borderId="9" xfId="49" applyFont="1" applyFill="1" applyBorder="1" applyAlignment="1" applyProtection="1">
      <alignment horizontal="left" wrapText="1"/>
    </xf>
    <xf numFmtId="0" fontId="53" fillId="2" borderId="8" xfId="49" applyFont="1" applyFill="1" applyBorder="1" applyAlignment="1" applyProtection="1">
      <alignment vertical="center"/>
    </xf>
    <xf numFmtId="49" fontId="34" fillId="2" borderId="8" xfId="17" quotePrefix="1" applyNumberFormat="1" applyFont="1" applyFill="1" applyBorder="1" applyAlignment="1">
      <alignment horizontal="left" vertical="center" wrapText="1"/>
    </xf>
    <xf numFmtId="3" fontId="18" fillId="2" borderId="9" xfId="11" applyNumberFormat="1" applyFont="1" applyFill="1" applyBorder="1" applyAlignment="1">
      <alignment vertical="center" wrapText="1"/>
    </xf>
    <xf numFmtId="49" fontId="34" fillId="2" borderId="10" xfId="17" quotePrefix="1" applyNumberFormat="1" applyFont="1" applyFill="1" applyBorder="1" applyAlignment="1">
      <alignment horizontal="left" vertical="center" wrapText="1"/>
    </xf>
    <xf numFmtId="3" fontId="16" fillId="2" borderId="8" xfId="50" applyNumberFormat="1" applyFont="1" applyFill="1" applyBorder="1" applyAlignment="1">
      <alignment horizontal="center" vertical="center"/>
    </xf>
    <xf numFmtId="3" fontId="16" fillId="2" borderId="8" xfId="49" applyNumberFormat="1" applyFont="1" applyFill="1" applyBorder="1" applyAlignment="1">
      <alignment horizontal="center" vertical="center"/>
    </xf>
    <xf numFmtId="0" fontId="18" fillId="2" borderId="0" xfId="0" applyFont="1" applyFill="1"/>
    <xf numFmtId="0" fontId="20" fillId="2" borderId="0" xfId="0" applyFont="1" applyFill="1"/>
    <xf numFmtId="3" fontId="18" fillId="2" borderId="0" xfId="0" applyNumberFormat="1" applyFont="1" applyFill="1"/>
    <xf numFmtId="0" fontId="18" fillId="5" borderId="8" xfId="54" applyFont="1" applyFill="1" applyBorder="1" applyAlignment="1">
      <alignment horizontal="center" vertical="center"/>
    </xf>
    <xf numFmtId="1" fontId="18" fillId="6" borderId="8" xfId="54" applyNumberFormat="1" applyFont="1" applyFill="1" applyBorder="1" applyAlignment="1">
      <alignment horizontal="left" vertical="center" wrapText="1"/>
    </xf>
    <xf numFmtId="3" fontId="18" fillId="4" borderId="8" xfId="54" applyNumberFormat="1" applyFont="1" applyFill="1" applyBorder="1" applyAlignment="1">
      <alignment horizontal="center" vertical="center"/>
    </xf>
    <xf numFmtId="3" fontId="18" fillId="6" borderId="8" xfId="54" applyNumberFormat="1" applyFont="1" applyFill="1" applyBorder="1" applyAlignment="1">
      <alignment horizontal="center" vertical="center"/>
    </xf>
    <xf numFmtId="3" fontId="20" fillId="6" borderId="8" xfId="54" applyNumberFormat="1" applyFont="1" applyFill="1" applyBorder="1"/>
    <xf numFmtId="0" fontId="20" fillId="6" borderId="8" xfId="54" applyFont="1" applyFill="1" applyBorder="1"/>
    <xf numFmtId="0" fontId="18" fillId="4" borderId="8" xfId="54" applyFont="1" applyFill="1" applyBorder="1" applyAlignment="1">
      <alignment horizontal="center" vertical="center"/>
    </xf>
    <xf numFmtId="1" fontId="18" fillId="4" borderId="8" xfId="54" applyNumberFormat="1" applyFont="1" applyFill="1" applyBorder="1" applyAlignment="1">
      <alignment horizontal="left" vertical="center" wrapText="1"/>
    </xf>
    <xf numFmtId="3" fontId="18" fillId="2" borderId="8" xfId="54" applyNumberFormat="1" applyFont="1" applyFill="1" applyBorder="1" applyAlignment="1">
      <alignment horizontal="center" vertical="center"/>
    </xf>
    <xf numFmtId="1" fontId="18" fillId="4" borderId="8" xfId="54" applyNumberFormat="1" applyFont="1" applyFill="1" applyBorder="1" applyAlignment="1">
      <alignment horizontal="center" vertical="center"/>
    </xf>
    <xf numFmtId="1" fontId="20" fillId="4" borderId="8" xfId="54" applyNumberFormat="1" applyFont="1" applyFill="1" applyBorder="1" applyAlignment="1">
      <alignment horizontal="left" vertical="center" wrapText="1"/>
    </xf>
    <xf numFmtId="3" fontId="18" fillId="7" borderId="8" xfId="54" applyNumberFormat="1" applyFont="1" applyFill="1" applyBorder="1" applyAlignment="1">
      <alignment horizontal="center" vertical="center"/>
    </xf>
    <xf numFmtId="3" fontId="18" fillId="4" borderId="0" xfId="54" applyNumberFormat="1" applyFont="1" applyFill="1" applyAlignment="1">
      <alignment horizontal="center" vertical="center"/>
    </xf>
    <xf numFmtId="3" fontId="18" fillId="4" borderId="1" xfId="54" applyNumberFormat="1" applyFont="1" applyFill="1" applyBorder="1" applyAlignment="1">
      <alignment horizontal="center" vertical="center"/>
    </xf>
    <xf numFmtId="1" fontId="18" fillId="4" borderId="9" xfId="54" applyNumberFormat="1" applyFont="1" applyFill="1" applyBorder="1" applyAlignment="1">
      <alignment horizontal="left" vertical="center" wrapText="1"/>
    </xf>
    <xf numFmtId="3" fontId="18" fillId="4" borderId="24" xfId="54" applyNumberFormat="1" applyFont="1" applyFill="1" applyBorder="1" applyAlignment="1">
      <alignment horizontal="center" vertical="center"/>
    </xf>
    <xf numFmtId="3" fontId="18" fillId="4" borderId="10" xfId="54" applyNumberFormat="1" applyFont="1" applyFill="1" applyBorder="1" applyAlignment="1">
      <alignment horizontal="center" vertical="center"/>
    </xf>
    <xf numFmtId="2" fontId="18" fillId="4" borderId="8" xfId="54" applyNumberFormat="1" applyFont="1" applyFill="1" applyBorder="1" applyAlignment="1">
      <alignment horizontal="left" vertical="center" wrapText="1" indent="1"/>
    </xf>
    <xf numFmtId="3" fontId="18" fillId="4" borderId="9" xfId="54" applyNumberFormat="1" applyFont="1" applyFill="1" applyBorder="1" applyAlignment="1">
      <alignment horizontal="center" vertical="center"/>
    </xf>
    <xf numFmtId="3" fontId="18" fillId="4" borderId="25" xfId="54" applyNumberFormat="1" applyFont="1" applyFill="1" applyBorder="1" applyAlignment="1">
      <alignment horizontal="center" vertical="center"/>
    </xf>
    <xf numFmtId="0" fontId="20" fillId="4" borderId="8" xfId="54" applyFont="1" applyFill="1" applyBorder="1" applyAlignment="1">
      <alignment horizontal="center" vertical="center"/>
    </xf>
    <xf numFmtId="0" fontId="18" fillId="4" borderId="8" xfId="54" applyFont="1" applyFill="1" applyBorder="1" applyAlignment="1">
      <alignment horizontal="left" vertical="center" wrapText="1"/>
    </xf>
    <xf numFmtId="1" fontId="18" fillId="4" borderId="0" xfId="54" applyNumberFormat="1" applyFont="1" applyFill="1" applyAlignment="1">
      <alignment horizontal="left" vertical="center" wrapText="1"/>
    </xf>
    <xf numFmtId="0" fontId="18" fillId="8" borderId="8" xfId="54" applyFont="1" applyFill="1" applyBorder="1" applyAlignment="1">
      <alignment horizontal="center" vertical="center"/>
    </xf>
    <xf numFmtId="1" fontId="18" fillId="8" borderId="8" xfId="54" applyNumberFormat="1" applyFont="1" applyFill="1" applyBorder="1" applyAlignment="1">
      <alignment horizontal="left" vertical="center" wrapText="1"/>
    </xf>
    <xf numFmtId="3" fontId="18" fillId="8" borderId="8" xfId="54" applyNumberFormat="1" applyFont="1" applyFill="1" applyBorder="1" applyAlignment="1">
      <alignment horizontal="center" vertical="center"/>
    </xf>
    <xf numFmtId="3" fontId="56" fillId="4" borderId="8" xfId="54" applyNumberFormat="1" applyFont="1" applyFill="1" applyBorder="1" applyAlignment="1">
      <alignment horizontal="center" vertical="center"/>
    </xf>
    <xf numFmtId="0" fontId="18" fillId="4" borderId="8" xfId="54" applyFont="1" applyFill="1" applyBorder="1" applyAlignment="1">
      <alignment horizontal="center" vertical="center" wrapText="1"/>
    </xf>
    <xf numFmtId="0" fontId="20" fillId="4" borderId="0" xfId="54" applyFont="1" applyFill="1"/>
    <xf numFmtId="1" fontId="20" fillId="4" borderId="8" xfId="54" applyNumberFormat="1" applyFont="1" applyFill="1" applyBorder="1" applyAlignment="1">
      <alignment horizontal="left" wrapText="1"/>
    </xf>
    <xf numFmtId="0" fontId="20" fillId="2" borderId="8" xfId="54" applyFont="1" applyFill="1" applyBorder="1" applyAlignment="1">
      <alignment wrapText="1"/>
    </xf>
    <xf numFmtId="0" fontId="56" fillId="4" borderId="0" xfId="54" applyFont="1" applyFill="1"/>
    <xf numFmtId="0" fontId="18" fillId="4" borderId="8" xfId="54" applyFont="1" applyFill="1" applyBorder="1" applyAlignment="1">
      <alignment vertical="center" wrapText="1"/>
    </xf>
    <xf numFmtId="3" fontId="19" fillId="2" borderId="27" xfId="54" applyNumberFormat="1" applyFont="1" applyFill="1" applyBorder="1" applyAlignment="1">
      <alignment horizontal="center" vertical="center"/>
    </xf>
    <xf numFmtId="0" fontId="19" fillId="2" borderId="8" xfId="0" applyFont="1" applyFill="1" applyBorder="1" applyAlignment="1">
      <alignment horizontal="left" vertical="center"/>
    </xf>
    <xf numFmtId="3" fontId="19" fillId="2" borderId="8" xfId="0" applyNumberFormat="1" applyFont="1" applyFill="1" applyBorder="1" applyAlignment="1">
      <alignment vertical="center"/>
    </xf>
    <xf numFmtId="1" fontId="18" fillId="2" borderId="8" xfId="0" applyNumberFormat="1" applyFont="1" applyFill="1" applyBorder="1" applyAlignment="1">
      <alignment horizontal="center" vertical="center"/>
    </xf>
    <xf numFmtId="0" fontId="18" fillId="2" borderId="8" xfId="0" applyFont="1" applyFill="1" applyBorder="1" applyAlignment="1">
      <alignment horizontal="left" vertical="center" wrapText="1" indent="1"/>
    </xf>
    <xf numFmtId="3" fontId="18" fillId="2" borderId="8" xfId="0" applyNumberFormat="1" applyFont="1" applyFill="1" applyBorder="1" applyAlignment="1">
      <alignment vertical="center"/>
    </xf>
    <xf numFmtId="0" fontId="19" fillId="2" borderId="8" xfId="0" applyFont="1" applyFill="1" applyBorder="1" applyAlignment="1">
      <alignment horizontal="left" vertical="center" indent="1"/>
    </xf>
    <xf numFmtId="3" fontId="33" fillId="0" borderId="8" xfId="17" applyNumberFormat="1" applyFont="1" applyFill="1" applyBorder="1" applyAlignment="1">
      <alignment horizontal="left" vertical="center"/>
    </xf>
    <xf numFmtId="3" fontId="33" fillId="0" borderId="8" xfId="17" quotePrefix="1" applyNumberFormat="1" applyFont="1" applyFill="1" applyBorder="1" applyAlignment="1">
      <alignment horizontal="center" vertical="center" wrapText="1"/>
    </xf>
    <xf numFmtId="3" fontId="33" fillId="0" borderId="8" xfId="17" applyNumberFormat="1" applyFont="1" applyFill="1" applyBorder="1" applyAlignment="1">
      <alignment horizontal="center" vertical="center" wrapText="1"/>
    </xf>
    <xf numFmtId="3" fontId="33" fillId="0" borderId="8" xfId="17" applyNumberFormat="1" applyFont="1" applyFill="1" applyBorder="1" applyAlignment="1" applyProtection="1">
      <alignment horizontal="center" vertical="center"/>
    </xf>
    <xf numFmtId="0" fontId="24" fillId="2" borderId="0" xfId="17" applyFont="1" applyFill="1" applyAlignment="1" applyProtection="1">
      <alignment vertical="center"/>
    </xf>
    <xf numFmtId="0" fontId="34" fillId="2" borderId="0" xfId="17" applyFont="1" applyFill="1" applyAlignment="1" applyProtection="1"/>
    <xf numFmtId="0" fontId="34" fillId="2" borderId="0" xfId="17" applyFont="1" applyFill="1" applyProtection="1"/>
    <xf numFmtId="0" fontId="18" fillId="2" borderId="0" xfId="17" applyFont="1" applyFill="1" applyAlignment="1" applyProtection="1"/>
    <xf numFmtId="3" fontId="34" fillId="2" borderId="0" xfId="17" applyNumberFormat="1" applyFont="1" applyFill="1" applyProtection="1"/>
    <xf numFmtId="0" fontId="37" fillId="2" borderId="0" xfId="17" applyFont="1" applyFill="1" applyAlignment="1" applyProtection="1">
      <alignment vertical="center"/>
    </xf>
    <xf numFmtId="0" fontId="35" fillId="2" borderId="0" xfId="17" applyFont="1" applyFill="1" applyProtection="1"/>
    <xf numFmtId="3" fontId="35" fillId="2" borderId="8" xfId="17" applyNumberFormat="1" applyFont="1" applyFill="1" applyBorder="1" applyAlignment="1" applyProtection="1">
      <alignment horizontal="center" vertical="center" wrapText="1"/>
    </xf>
    <xf numFmtId="0" fontId="39" fillId="2" borderId="8" xfId="17" applyFont="1" applyFill="1" applyBorder="1" applyAlignment="1" applyProtection="1">
      <alignment horizontal="center" vertical="center"/>
    </xf>
    <xf numFmtId="0" fontId="39" fillId="2" borderId="0" xfId="17" applyFont="1" applyFill="1" applyProtection="1"/>
    <xf numFmtId="0" fontId="36" fillId="2" borderId="8" xfId="17" applyFont="1" applyFill="1" applyBorder="1" applyAlignment="1" applyProtection="1">
      <alignment horizontal="center" vertical="center"/>
    </xf>
    <xf numFmtId="0" fontId="36" fillId="2" borderId="8" xfId="17" applyFont="1" applyFill="1" applyBorder="1" applyAlignment="1" applyProtection="1">
      <alignment vertical="center" wrapText="1"/>
    </xf>
    <xf numFmtId="0" fontId="35" fillId="2" borderId="8" xfId="17" applyFont="1" applyFill="1" applyBorder="1" applyAlignment="1" applyProtection="1">
      <alignment horizontal="center" vertical="center"/>
    </xf>
    <xf numFmtId="0" fontId="34" fillId="2" borderId="8" xfId="17" applyFont="1" applyFill="1" applyBorder="1" applyProtection="1"/>
    <xf numFmtId="0" fontId="35" fillId="2" borderId="8" xfId="17" applyFont="1" applyFill="1" applyBorder="1" applyAlignment="1" applyProtection="1">
      <alignment horizontal="center" vertical="center" wrapText="1"/>
    </xf>
    <xf numFmtId="0" fontId="35" fillId="2" borderId="8" xfId="17" applyFont="1" applyFill="1" applyBorder="1" applyAlignment="1" applyProtection="1">
      <alignment vertical="center" wrapText="1"/>
    </xf>
    <xf numFmtId="3" fontId="35" fillId="2" borderId="8" xfId="17" applyNumberFormat="1" applyFont="1" applyFill="1" applyBorder="1" applyAlignment="1" applyProtection="1">
      <alignment horizontal="center" vertical="center"/>
    </xf>
    <xf numFmtId="3" fontId="36" fillId="2" borderId="8" xfId="17" applyNumberFormat="1" applyFont="1" applyFill="1" applyBorder="1" applyAlignment="1" applyProtection="1">
      <alignment horizontal="center" vertical="center"/>
    </xf>
    <xf numFmtId="0" fontId="24" fillId="2" borderId="0" xfId="17" applyFont="1" applyFill="1" applyAlignment="1" applyProtection="1">
      <alignment horizontal="center" vertical="center"/>
    </xf>
    <xf numFmtId="0" fontId="37" fillId="2" borderId="8" xfId="17" applyFont="1" applyFill="1" applyBorder="1" applyProtection="1"/>
    <xf numFmtId="0" fontId="37" fillId="2" borderId="0" xfId="17" applyFont="1" applyFill="1" applyProtection="1"/>
    <xf numFmtId="0" fontId="61" fillId="2" borderId="0" xfId="17" applyFont="1" applyFill="1" applyAlignment="1" applyProtection="1">
      <alignment vertical="center" wrapText="1"/>
    </xf>
    <xf numFmtId="3" fontId="27" fillId="2" borderId="0" xfId="17" applyNumberFormat="1" applyFont="1" applyFill="1" applyAlignment="1" applyProtection="1"/>
    <xf numFmtId="0" fontId="27" fillId="2" borderId="0" xfId="17" applyFont="1" applyFill="1" applyAlignment="1" applyProtection="1"/>
    <xf numFmtId="0" fontId="34" fillId="2" borderId="0" xfId="17" applyFont="1" applyFill="1" applyBorder="1" applyProtection="1"/>
    <xf numFmtId="3" fontId="18" fillId="2" borderId="3" xfId="3" applyNumberFormat="1" applyFont="1" applyFill="1" applyBorder="1"/>
    <xf numFmtId="3" fontId="16" fillId="2" borderId="0" xfId="0" applyNumberFormat="1" applyFont="1" applyFill="1"/>
    <xf numFmtId="3" fontId="19" fillId="2" borderId="2" xfId="0" applyNumberFormat="1" applyFont="1" applyFill="1" applyBorder="1" applyAlignment="1">
      <alignment horizontal="center" vertical="center" wrapText="1"/>
    </xf>
    <xf numFmtId="3" fontId="16" fillId="2" borderId="3" xfId="0" applyNumberFormat="1" applyFont="1" applyFill="1" applyBorder="1"/>
    <xf numFmtId="3" fontId="19" fillId="2" borderId="2" xfId="4" applyNumberFormat="1" applyFont="1" applyFill="1" applyBorder="1" applyAlignment="1">
      <alignment horizontal="right"/>
    </xf>
    <xf numFmtId="3" fontId="20" fillId="2" borderId="0" xfId="0" applyNumberFormat="1" applyFont="1" applyFill="1"/>
    <xf numFmtId="0" fontId="19" fillId="2" borderId="2" xfId="0" applyFont="1" applyFill="1" applyBorder="1" applyAlignment="1">
      <alignment horizontal="center" vertical="center" wrapText="1"/>
    </xf>
    <xf numFmtId="3" fontId="19" fillId="2" borderId="8" xfId="0" applyNumberFormat="1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 vertical="center" wrapText="1"/>
    </xf>
    <xf numFmtId="3" fontId="18" fillId="2" borderId="3" xfId="1" applyNumberFormat="1" applyFont="1" applyFill="1" applyBorder="1" applyAlignment="1">
      <alignment horizontal="center" vertical="center"/>
    </xf>
    <xf numFmtId="1" fontId="18" fillId="2" borderId="3" xfId="2" applyNumberFormat="1" applyFont="1" applyFill="1" applyBorder="1" applyAlignment="1">
      <alignment horizontal="center" vertical="center"/>
    </xf>
    <xf numFmtId="0" fontId="18" fillId="2" borderId="3" xfId="2" applyFont="1" applyFill="1" applyBorder="1" applyAlignment="1">
      <alignment horizontal="left" vertical="center" wrapText="1"/>
    </xf>
    <xf numFmtId="3" fontId="19" fillId="2" borderId="3" xfId="3" applyNumberFormat="1" applyFont="1" applyFill="1" applyBorder="1"/>
    <xf numFmtId="3" fontId="19" fillId="2" borderId="3" xfId="0" applyNumberFormat="1" applyFont="1" applyFill="1" applyBorder="1"/>
    <xf numFmtId="3" fontId="18" fillId="2" borderId="2" xfId="1" applyNumberFormat="1" applyFont="1" applyFill="1" applyBorder="1" applyAlignment="1">
      <alignment horizontal="center" vertical="center"/>
    </xf>
    <xf numFmtId="49" fontId="18" fillId="2" borderId="2" xfId="1" applyNumberFormat="1" applyFont="1" applyFill="1" applyBorder="1" applyAlignment="1">
      <alignment horizontal="left" vertical="center" wrapText="1"/>
    </xf>
    <xf numFmtId="3" fontId="19" fillId="2" borderId="2" xfId="3" applyNumberFormat="1" applyFont="1" applyFill="1" applyBorder="1"/>
    <xf numFmtId="49" fontId="18" fillId="2" borderId="2" xfId="1" quotePrefix="1" applyNumberFormat="1" applyFont="1" applyFill="1" applyBorder="1" applyAlignment="1">
      <alignment horizontal="left" vertical="center" wrapText="1"/>
    </xf>
    <xf numFmtId="3" fontId="18" fillId="2" borderId="2" xfId="1" quotePrefix="1" applyNumberFormat="1" applyFont="1" applyFill="1" applyBorder="1" applyAlignment="1">
      <alignment horizontal="left" vertical="center" wrapText="1"/>
    </xf>
    <xf numFmtId="2" fontId="18" fillId="2" borderId="2" xfId="1" applyNumberFormat="1" applyFont="1" applyFill="1" applyBorder="1" applyAlignment="1" applyProtection="1">
      <alignment horizontal="left" vertical="center" wrapText="1"/>
    </xf>
    <xf numFmtId="3" fontId="18" fillId="2" borderId="2" xfId="4" applyNumberFormat="1" applyFont="1" applyFill="1" applyBorder="1" applyAlignment="1">
      <alignment horizontal="center" vertical="center"/>
    </xf>
    <xf numFmtId="49" fontId="18" fillId="2" borderId="2" xfId="4" applyNumberFormat="1" applyFont="1" applyFill="1" applyBorder="1" applyAlignment="1">
      <alignment horizontal="left" vertical="center" wrapText="1"/>
    </xf>
    <xf numFmtId="2" fontId="18" fillId="2" borderId="2" xfId="4" applyNumberFormat="1" applyFont="1" applyFill="1" applyBorder="1" applyAlignment="1" applyProtection="1">
      <alignment horizontal="left" vertical="center" wrapText="1"/>
    </xf>
    <xf numFmtId="49" fontId="18" fillId="2" borderId="2" xfId="4" quotePrefix="1" applyNumberFormat="1" applyFont="1" applyFill="1" applyBorder="1" applyAlignment="1">
      <alignment horizontal="left" vertical="center" wrapText="1"/>
    </xf>
    <xf numFmtId="3" fontId="18" fillId="2" borderId="2" xfId="1" applyNumberFormat="1" applyFont="1" applyFill="1" applyBorder="1" applyAlignment="1">
      <alignment horizontal="left" vertical="center" wrapText="1"/>
    </xf>
    <xf numFmtId="49" fontId="18" fillId="2" borderId="2" xfId="1" applyNumberFormat="1" applyFont="1" applyFill="1" applyBorder="1" applyAlignment="1" applyProtection="1">
      <alignment horizontal="left" vertical="center" wrapText="1"/>
    </xf>
    <xf numFmtId="3" fontId="19" fillId="2" borderId="2" xfId="1" applyNumberFormat="1" applyFont="1" applyFill="1" applyBorder="1" applyAlignment="1">
      <alignment horizontal="center" vertical="center"/>
    </xf>
    <xf numFmtId="0" fontId="19" fillId="2" borderId="2" xfId="2" applyFont="1" applyFill="1" applyBorder="1" applyAlignment="1">
      <alignment horizontal="left" vertical="center" wrapText="1"/>
    </xf>
    <xf numFmtId="0" fontId="46" fillId="3" borderId="8" xfId="44" applyFont="1" applyFill="1" applyBorder="1" applyAlignment="1">
      <alignment horizontal="center" vertical="center" wrapText="1"/>
    </xf>
    <xf numFmtId="3" fontId="41" fillId="2" borderId="34" xfId="59" applyNumberFormat="1" applyFont="1" applyFill="1" applyBorder="1" applyAlignment="1">
      <alignment vertical="center" wrapText="1"/>
    </xf>
    <xf numFmtId="3" fontId="41" fillId="2" borderId="0" xfId="59" applyNumberFormat="1" applyFont="1" applyFill="1" applyBorder="1" applyAlignment="1">
      <alignment horizontal="center" vertical="center" wrapText="1"/>
    </xf>
    <xf numFmtId="3" fontId="41" fillId="2" borderId="0" xfId="59" applyNumberFormat="1" applyFont="1" applyFill="1" applyAlignment="1">
      <alignment vertical="center" wrapText="1"/>
    </xf>
    <xf numFmtId="3" fontId="44" fillId="2" borderId="0" xfId="59" applyNumberFormat="1" applyFont="1" applyFill="1" applyAlignment="1">
      <alignment vertical="center" wrapText="1"/>
    </xf>
    <xf numFmtId="3" fontId="44" fillId="2" borderId="8" xfId="59" applyNumberFormat="1" applyFont="1" applyFill="1" applyBorder="1" applyAlignment="1">
      <alignment horizontal="center" vertical="center" wrapText="1"/>
    </xf>
    <xf numFmtId="3" fontId="41" fillId="2" borderId="8" xfId="59" applyNumberFormat="1" applyFont="1" applyFill="1" applyBorder="1" applyAlignment="1">
      <alignment horizontal="center" vertical="center" wrapText="1"/>
    </xf>
    <xf numFmtId="3" fontId="46" fillId="2" borderId="8" xfId="60" applyNumberFormat="1" applyFont="1" applyFill="1" applyBorder="1" applyAlignment="1">
      <alignment horizontal="center" vertical="center" wrapText="1"/>
    </xf>
    <xf numFmtId="3" fontId="44" fillId="2" borderId="8" xfId="59" applyNumberFormat="1" applyFont="1" applyFill="1" applyBorder="1" applyAlignment="1">
      <alignment vertical="center" wrapText="1"/>
    </xf>
    <xf numFmtId="3" fontId="41" fillId="2" borderId="8" xfId="59" applyNumberFormat="1" applyFont="1" applyFill="1" applyBorder="1" applyAlignment="1">
      <alignment vertical="center" wrapText="1"/>
    </xf>
    <xf numFmtId="3" fontId="47" fillId="2" borderId="8" xfId="59" applyNumberFormat="1" applyFont="1" applyFill="1" applyBorder="1" applyAlignment="1">
      <alignment horizontal="center"/>
    </xf>
    <xf numFmtId="3" fontId="48" fillId="2" borderId="0" xfId="59" applyNumberFormat="1" applyFont="1" applyFill="1" applyAlignment="1">
      <alignment vertical="center" wrapText="1"/>
    </xf>
    <xf numFmtId="3" fontId="42" fillId="2" borderId="8" xfId="59" applyNumberFormat="1" applyFont="1" applyFill="1" applyBorder="1" applyAlignment="1">
      <alignment vertical="center" wrapText="1"/>
    </xf>
    <xf numFmtId="3" fontId="42" fillId="2" borderId="0" xfId="59" applyNumberFormat="1" applyFont="1" applyFill="1" applyAlignment="1">
      <alignment vertical="center" wrapText="1"/>
    </xf>
    <xf numFmtId="3" fontId="41" fillId="2" borderId="0" xfId="59" applyNumberFormat="1" applyFont="1" applyFill="1" applyAlignment="1">
      <alignment horizontal="center" vertical="center" wrapText="1"/>
    </xf>
    <xf numFmtId="0" fontId="41" fillId="2" borderId="8" xfId="59" applyNumberFormat="1" applyFont="1" applyFill="1" applyBorder="1" applyAlignment="1">
      <alignment horizontal="center" vertical="center" wrapText="1"/>
    </xf>
    <xf numFmtId="3" fontId="41" fillId="2" borderId="8" xfId="59" applyNumberFormat="1" applyFont="1" applyFill="1" applyBorder="1" applyAlignment="1">
      <alignment horizontal="left" vertical="center" wrapText="1"/>
    </xf>
    <xf numFmtId="9" fontId="42" fillId="2" borderId="0" xfId="62" applyFont="1" applyFill="1" applyAlignment="1">
      <alignment horizontal="left" vertical="center" wrapText="1"/>
    </xf>
    <xf numFmtId="0" fontId="44" fillId="0" borderId="8" xfId="59" applyFont="1" applyBorder="1"/>
    <xf numFmtId="3" fontId="44" fillId="0" borderId="8" xfId="59" applyNumberFormat="1" applyFont="1" applyBorder="1"/>
    <xf numFmtId="3" fontId="41" fillId="2" borderId="34" xfId="59" applyNumberFormat="1" applyFont="1" applyFill="1" applyBorder="1" applyAlignment="1">
      <alignment horizontal="center" vertical="center" wrapText="1"/>
    </xf>
    <xf numFmtId="0" fontId="63" fillId="2" borderId="0" xfId="59" applyFont="1" applyFill="1" applyBorder="1" applyAlignment="1">
      <alignment wrapText="1"/>
    </xf>
    <xf numFmtId="3" fontId="42" fillId="2" borderId="8" xfId="59" applyNumberFormat="1" applyFont="1" applyFill="1" applyBorder="1" applyAlignment="1">
      <alignment horizontal="center" vertical="center" wrapText="1"/>
    </xf>
    <xf numFmtId="3" fontId="44" fillId="2" borderId="0" xfId="59" applyNumberFormat="1" applyFont="1" applyFill="1" applyAlignment="1">
      <alignment horizontal="center" vertical="center" wrapText="1"/>
    </xf>
    <xf numFmtId="3" fontId="41" fillId="2" borderId="0" xfId="59" applyNumberFormat="1" applyFont="1" applyFill="1" applyBorder="1" applyAlignment="1">
      <alignment vertical="center" wrapText="1"/>
    </xf>
    <xf numFmtId="3" fontId="44" fillId="2" borderId="0" xfId="59" applyNumberFormat="1" applyFont="1" applyFill="1" applyBorder="1" applyAlignment="1">
      <alignment horizontal="center" vertical="center" wrapText="1"/>
    </xf>
    <xf numFmtId="3" fontId="64" fillId="2" borderId="0" xfId="59" applyNumberFormat="1" applyFont="1" applyFill="1" applyAlignment="1">
      <alignment vertical="center" wrapText="1"/>
    </xf>
    <xf numFmtId="0" fontId="55" fillId="2" borderId="0" xfId="0" applyFont="1" applyFill="1"/>
    <xf numFmtId="3" fontId="53" fillId="2" borderId="8" xfId="49" applyNumberFormat="1" applyFont="1" applyFill="1" applyBorder="1" applyAlignment="1" applyProtection="1">
      <alignment wrapText="1"/>
    </xf>
    <xf numFmtId="0" fontId="54" fillId="2" borderId="8" xfId="49" applyFont="1" applyFill="1" applyBorder="1" applyAlignment="1" applyProtection="1">
      <alignment horizontal="center" vertical="center" wrapText="1"/>
    </xf>
    <xf numFmtId="0" fontId="16" fillId="2" borderId="8" xfId="12" applyFont="1" applyFill="1" applyBorder="1" applyAlignment="1" applyProtection="1">
      <alignment horizontal="left" vertical="center" wrapText="1"/>
    </xf>
    <xf numFmtId="0" fontId="27" fillId="2" borderId="0" xfId="51" applyFont="1" applyFill="1"/>
    <xf numFmtId="166" fontId="24" fillId="2" borderId="1" xfId="51" applyNumberFormat="1" applyFont="1" applyFill="1" applyBorder="1" applyAlignment="1">
      <alignment horizontal="center" vertical="center" wrapText="1"/>
    </xf>
    <xf numFmtId="0" fontId="24" fillId="2" borderId="19" xfId="51" applyFont="1" applyFill="1" applyBorder="1" applyAlignment="1">
      <alignment horizontal="center" vertical="center" wrapText="1"/>
    </xf>
    <xf numFmtId="0" fontId="24" fillId="2" borderId="20" xfId="51" applyFont="1" applyFill="1" applyBorder="1" applyAlignment="1">
      <alignment horizontal="center" vertical="center" wrapText="1"/>
    </xf>
    <xf numFmtId="0" fontId="27" fillId="2" borderId="8" xfId="51" applyFont="1" applyFill="1" applyBorder="1" applyAlignment="1">
      <alignment horizontal="center" vertical="center" wrapText="1"/>
    </xf>
    <xf numFmtId="3" fontId="27" fillId="2" borderId="3" xfId="51" applyNumberFormat="1" applyFont="1" applyFill="1" applyBorder="1" applyAlignment="1">
      <alignment horizontal="center" vertical="center" wrapText="1"/>
    </xf>
    <xf numFmtId="0" fontId="59" fillId="2" borderId="0" xfId="0" applyFont="1" applyFill="1"/>
    <xf numFmtId="49" fontId="18" fillId="2" borderId="0" xfId="0" applyNumberFormat="1" applyFont="1" applyFill="1" applyAlignment="1">
      <alignment horizontal="center"/>
    </xf>
    <xf numFmtId="0" fontId="38" fillId="2" borderId="11" xfId="0" applyFont="1" applyFill="1" applyBorder="1" applyAlignment="1">
      <alignment horizontal="right" vertical="center"/>
    </xf>
    <xf numFmtId="0" fontId="38" fillId="2" borderId="11" xfId="0" applyFont="1" applyFill="1" applyBorder="1" applyAlignment="1">
      <alignment vertical="center"/>
    </xf>
    <xf numFmtId="0" fontId="58" fillId="2" borderId="11" xfId="0" applyFont="1" applyFill="1" applyBorder="1" applyAlignment="1"/>
    <xf numFmtId="14" fontId="28" fillId="2" borderId="11" xfId="0" applyNumberFormat="1" applyFont="1" applyFill="1" applyBorder="1" applyAlignment="1">
      <alignment vertical="center"/>
    </xf>
    <xf numFmtId="0" fontId="60" fillId="2" borderId="0" xfId="0" applyFont="1" applyFill="1"/>
    <xf numFmtId="0" fontId="60" fillId="2" borderId="0" xfId="0" applyFont="1" applyFill="1" applyAlignment="1">
      <alignment horizontal="center"/>
    </xf>
    <xf numFmtId="0" fontId="35" fillId="2" borderId="8" xfId="0" applyFont="1" applyFill="1" applyBorder="1" applyAlignment="1">
      <alignment horizontal="center" vertical="center" wrapText="1"/>
    </xf>
    <xf numFmtId="169" fontId="35" fillId="2" borderId="8" xfId="0" applyNumberFormat="1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left" vertical="center" indent="1"/>
    </xf>
    <xf numFmtId="3" fontId="60" fillId="2" borderId="0" xfId="0" applyNumberFormat="1" applyFont="1" applyFill="1"/>
    <xf numFmtId="9" fontId="60" fillId="2" borderId="0" xfId="0" applyNumberFormat="1" applyFont="1" applyFill="1"/>
    <xf numFmtId="49" fontId="60" fillId="2" borderId="0" xfId="0" applyNumberFormat="1" applyFont="1" applyFill="1" applyAlignment="1">
      <alignment horizontal="center"/>
    </xf>
    <xf numFmtId="168" fontId="60" fillId="2" borderId="0" xfId="0" applyNumberFormat="1" applyFont="1" applyFill="1" applyAlignment="1"/>
    <xf numFmtId="169" fontId="60" fillId="2" borderId="0" xfId="0" applyNumberFormat="1" applyFont="1" applyFill="1" applyAlignment="1"/>
    <xf numFmtId="3" fontId="60" fillId="2" borderId="0" xfId="0" applyNumberFormat="1" applyFont="1" applyFill="1" applyAlignment="1"/>
    <xf numFmtId="0" fontId="60" fillId="2" borderId="0" xfId="0" applyFont="1" applyFill="1" applyAlignment="1"/>
    <xf numFmtId="0" fontId="29" fillId="2" borderId="0" xfId="52" applyFont="1" applyFill="1" applyAlignment="1">
      <alignment horizontal="center"/>
    </xf>
    <xf numFmtId="0" fontId="26" fillId="2" borderId="0" xfId="52" applyFont="1" applyFill="1"/>
    <xf numFmtId="0" fontId="30" fillId="2" borderId="0" xfId="52" applyFont="1" applyFill="1"/>
    <xf numFmtId="3" fontId="30" fillId="2" borderId="0" xfId="52" applyNumberFormat="1" applyFont="1" applyFill="1"/>
    <xf numFmtId="0" fontId="17" fillId="9" borderId="8" xfId="52" applyFont="1" applyFill="1" applyBorder="1" applyAlignment="1">
      <alignment horizontal="center" vertical="top"/>
    </xf>
    <xf numFmtId="0" fontId="27" fillId="2" borderId="8" xfId="52" applyFont="1" applyFill="1" applyBorder="1"/>
    <xf numFmtId="3" fontId="27" fillId="2" borderId="8" xfId="52" applyNumberFormat="1" applyFont="1" applyFill="1" applyBorder="1" applyAlignment="1">
      <alignment horizontal="right"/>
    </xf>
    <xf numFmtId="3" fontId="27" fillId="2" borderId="8" xfId="52" applyNumberFormat="1" applyFont="1" applyFill="1" applyBorder="1"/>
    <xf numFmtId="3" fontId="27" fillId="2" borderId="0" xfId="52" applyNumberFormat="1" applyFont="1" applyFill="1" applyBorder="1"/>
    <xf numFmtId="3" fontId="27" fillId="2" borderId="0" xfId="52" applyNumberFormat="1" applyFont="1" applyFill="1"/>
    <xf numFmtId="0" fontId="27" fillId="2" borderId="0" xfId="52" applyFont="1" applyFill="1"/>
    <xf numFmtId="3" fontId="26" fillId="2" borderId="0" xfId="52" applyNumberFormat="1" applyFont="1" applyFill="1" applyBorder="1"/>
    <xf numFmtId="3" fontId="26" fillId="2" borderId="0" xfId="52" applyNumberFormat="1" applyFont="1" applyFill="1"/>
    <xf numFmtId="3" fontId="24" fillId="2" borderId="8" xfId="52" applyNumberFormat="1" applyFont="1" applyFill="1" applyBorder="1" applyAlignment="1">
      <alignment horizontal="right"/>
    </xf>
    <xf numFmtId="0" fontId="5" fillId="2" borderId="0" xfId="52" applyFill="1"/>
    <xf numFmtId="0" fontId="20" fillId="2" borderId="0" xfId="54" applyFont="1" applyFill="1" applyAlignment="1">
      <alignment wrapText="1"/>
    </xf>
    <xf numFmtId="0" fontId="56" fillId="2" borderId="0" xfId="54" applyFont="1" applyFill="1"/>
    <xf numFmtId="0" fontId="20" fillId="2" borderId="0" xfId="54" applyFont="1" applyFill="1"/>
    <xf numFmtId="0" fontId="57" fillId="2" borderId="0" xfId="54" applyFont="1" applyFill="1"/>
    <xf numFmtId="0" fontId="16" fillId="2" borderId="0" xfId="54" applyFont="1" applyFill="1"/>
    <xf numFmtId="3" fontId="16" fillId="2" borderId="8" xfId="54" applyNumberFormat="1" applyFont="1" applyFill="1" applyBorder="1" applyAlignment="1">
      <alignment horizontal="center" vertical="center" wrapText="1"/>
    </xf>
    <xf numFmtId="0" fontId="18" fillId="2" borderId="8" xfId="54" applyFont="1" applyFill="1" applyBorder="1" applyAlignment="1">
      <alignment horizontal="center" vertical="center"/>
    </xf>
    <xf numFmtId="3" fontId="18" fillId="2" borderId="8" xfId="54" applyNumberFormat="1" applyFont="1" applyFill="1" applyBorder="1"/>
    <xf numFmtId="0" fontId="18" fillId="2" borderId="8" xfId="54" applyFont="1" applyFill="1" applyBorder="1"/>
    <xf numFmtId="3" fontId="19" fillId="2" borderId="8" xfId="54" applyNumberFormat="1" applyFont="1" applyFill="1" applyBorder="1" applyAlignment="1">
      <alignment horizontal="center" vertical="center"/>
    </xf>
    <xf numFmtId="3" fontId="19" fillId="7" borderId="8" xfId="54" applyNumberFormat="1" applyFont="1" applyFill="1" applyBorder="1" applyAlignment="1">
      <alignment horizontal="center" vertical="center"/>
    </xf>
    <xf numFmtId="3" fontId="19" fillId="4" borderId="8" xfId="54" applyNumberFormat="1" applyFont="1" applyFill="1" applyBorder="1" applyAlignment="1">
      <alignment horizontal="center" vertical="center"/>
    </xf>
    <xf numFmtId="0" fontId="40" fillId="2" borderId="8" xfId="54" applyFont="1" applyFill="1" applyBorder="1" applyAlignment="1">
      <alignment horizontal="center" vertical="center" wrapText="1"/>
    </xf>
    <xf numFmtId="0" fontId="20" fillId="2" borderId="8" xfId="54" applyFont="1" applyFill="1" applyBorder="1" applyAlignment="1">
      <alignment horizontal="center" vertical="center"/>
    </xf>
    <xf numFmtId="3" fontId="18" fillId="8" borderId="0" xfId="54" applyNumberFormat="1" applyFont="1" applyFill="1" applyAlignment="1">
      <alignment horizontal="center" vertical="center"/>
    </xf>
    <xf numFmtId="1" fontId="18" fillId="2" borderId="8" xfId="54" applyNumberFormat="1" applyFont="1" applyFill="1" applyBorder="1" applyAlignment="1">
      <alignment horizontal="center" vertical="center"/>
    </xf>
    <xf numFmtId="0" fontId="18" fillId="2" borderId="8" xfId="54" applyFont="1" applyFill="1" applyBorder="1" applyAlignment="1">
      <alignment horizontal="center" vertical="center" wrapText="1"/>
    </xf>
    <xf numFmtId="0" fontId="18" fillId="10" borderId="8" xfId="54" applyFont="1" applyFill="1" applyBorder="1" applyAlignment="1">
      <alignment horizontal="center" vertical="center" wrapText="1"/>
    </xf>
    <xf numFmtId="1" fontId="18" fillId="10" borderId="8" xfId="54" applyNumberFormat="1" applyFont="1" applyFill="1" applyBorder="1" applyAlignment="1">
      <alignment horizontal="left" vertical="center" wrapText="1"/>
    </xf>
    <xf numFmtId="3" fontId="18" fillId="10" borderId="8" xfId="54" applyNumberFormat="1" applyFont="1" applyFill="1" applyBorder="1" applyAlignment="1">
      <alignment horizontal="center" vertical="center"/>
    </xf>
    <xf numFmtId="0" fontId="20" fillId="10" borderId="8" xfId="54" applyFont="1" applyFill="1" applyBorder="1" applyAlignment="1">
      <alignment horizontal="center" vertical="center"/>
    </xf>
    <xf numFmtId="1" fontId="18" fillId="2" borderId="8" xfId="54" applyNumberFormat="1" applyFont="1" applyFill="1" applyBorder="1" applyAlignment="1">
      <alignment horizontal="left" vertical="center" wrapText="1"/>
    </xf>
    <xf numFmtId="3" fontId="18" fillId="10" borderId="0" xfId="54" applyNumberFormat="1" applyFont="1" applyFill="1" applyAlignment="1">
      <alignment horizontal="center" vertical="center"/>
    </xf>
    <xf numFmtId="1" fontId="18" fillId="11" borderId="0" xfId="54" applyNumberFormat="1" applyFont="1" applyFill="1" applyAlignment="1">
      <alignment horizontal="left" vertical="center" wrapText="1"/>
    </xf>
    <xf numFmtId="3" fontId="18" fillId="11" borderId="1" xfId="54" applyNumberFormat="1" applyFont="1" applyFill="1" applyBorder="1" applyAlignment="1">
      <alignment horizontal="center" vertical="center"/>
    </xf>
    <xf numFmtId="3" fontId="18" fillId="11" borderId="0" xfId="54" applyNumberFormat="1" applyFont="1" applyFill="1" applyAlignment="1">
      <alignment horizontal="center" vertical="center"/>
    </xf>
    <xf numFmtId="3" fontId="18" fillId="11" borderId="8" xfId="54" applyNumberFormat="1" applyFont="1" applyFill="1" applyBorder="1" applyAlignment="1">
      <alignment horizontal="center" vertical="center"/>
    </xf>
    <xf numFmtId="3" fontId="19" fillId="11" borderId="8" xfId="54" applyNumberFormat="1" applyFont="1" applyFill="1" applyBorder="1" applyAlignment="1">
      <alignment horizontal="center" vertical="center"/>
    </xf>
    <xf numFmtId="0" fontId="20" fillId="2" borderId="8" xfId="54" applyFont="1" applyFill="1" applyBorder="1" applyAlignment="1">
      <alignment wrapText="1" shrinkToFit="1"/>
    </xf>
    <xf numFmtId="1" fontId="18" fillId="10" borderId="8" xfId="54" applyNumberFormat="1" applyFont="1" applyFill="1" applyBorder="1" applyAlignment="1">
      <alignment horizontal="center" vertical="center"/>
    </xf>
    <xf numFmtId="1" fontId="18" fillId="10" borderId="9" xfId="54" applyNumberFormat="1" applyFont="1" applyFill="1" applyBorder="1" applyAlignment="1">
      <alignment horizontal="left" vertical="center" wrapText="1"/>
    </xf>
    <xf numFmtId="3" fontId="18" fillId="10" borderId="24" xfId="54" applyNumberFormat="1" applyFont="1" applyFill="1" applyBorder="1" applyAlignment="1">
      <alignment horizontal="center" vertical="center"/>
    </xf>
    <xf numFmtId="3" fontId="18" fillId="10" borderId="10" xfId="54" applyNumberFormat="1" applyFont="1" applyFill="1" applyBorder="1" applyAlignment="1">
      <alignment horizontal="center" vertical="center"/>
    </xf>
    <xf numFmtId="3" fontId="18" fillId="2" borderId="0" xfId="54" applyNumberFormat="1" applyFont="1" applyFill="1" applyAlignment="1">
      <alignment horizontal="center" vertical="center"/>
    </xf>
    <xf numFmtId="0" fontId="18" fillId="10" borderId="8" xfId="54" applyFont="1" applyFill="1" applyBorder="1" applyAlignment="1">
      <alignment vertical="center" wrapText="1"/>
    </xf>
    <xf numFmtId="0" fontId="20" fillId="10" borderId="8" xfId="54" applyFont="1" applyFill="1" applyBorder="1" applyAlignment="1" applyProtection="1">
      <alignment horizontal="left" vertical="center" wrapText="1"/>
    </xf>
    <xf numFmtId="1" fontId="18" fillId="10" borderId="1" xfId="54" applyNumberFormat="1" applyFont="1" applyFill="1" applyBorder="1" applyAlignment="1">
      <alignment horizontal="center" vertical="center"/>
    </xf>
    <xf numFmtId="0" fontId="20" fillId="10" borderId="1" xfId="54" applyFont="1" applyFill="1" applyBorder="1" applyAlignment="1" applyProtection="1">
      <alignment horizontal="left" vertical="center" wrapText="1"/>
    </xf>
    <xf numFmtId="3" fontId="18" fillId="10" borderId="1" xfId="54" applyNumberFormat="1" applyFont="1" applyFill="1" applyBorder="1" applyAlignment="1">
      <alignment horizontal="center" vertical="center"/>
    </xf>
    <xf numFmtId="0" fontId="20" fillId="2" borderId="26" xfId="54" applyFont="1" applyFill="1" applyBorder="1" applyAlignment="1">
      <alignment horizontal="center" vertical="center"/>
    </xf>
    <xf numFmtId="0" fontId="16" fillId="2" borderId="27" xfId="54" applyFont="1" applyFill="1" applyBorder="1" applyAlignment="1">
      <alignment horizontal="center" vertical="center"/>
    </xf>
    <xf numFmtId="1" fontId="16" fillId="2" borderId="27" xfId="54" applyNumberFormat="1" applyFont="1" applyFill="1" applyBorder="1" applyAlignment="1">
      <alignment horizontal="center" vertical="center" wrapText="1"/>
    </xf>
    <xf numFmtId="0" fontId="56" fillId="2" borderId="0" xfId="54" applyFont="1" applyFill="1" applyAlignment="1">
      <alignment horizontal="center" vertical="center"/>
    </xf>
    <xf numFmtId="0" fontId="20" fillId="2" borderId="0" xfId="54" applyFont="1" applyFill="1" applyAlignment="1">
      <alignment horizontal="center" vertical="center"/>
    </xf>
    <xf numFmtId="3" fontId="18" fillId="2" borderId="0" xfId="54" applyNumberFormat="1" applyFont="1" applyFill="1"/>
    <xf numFmtId="3" fontId="56" fillId="2" borderId="0" xfId="54" applyNumberFormat="1" applyFont="1" applyFill="1"/>
    <xf numFmtId="3" fontId="16" fillId="2" borderId="34" xfId="54" applyNumberFormat="1" applyFont="1" applyFill="1" applyBorder="1" applyAlignment="1">
      <alignment horizontal="center" vertical="center" wrapText="1"/>
    </xf>
    <xf numFmtId="3" fontId="18" fillId="6" borderId="34" xfId="54" applyNumberFormat="1" applyFont="1" applyFill="1" applyBorder="1" applyAlignment="1">
      <alignment horizontal="center" vertical="center"/>
    </xf>
    <xf numFmtId="3" fontId="18" fillId="2" borderId="34" xfId="54" applyNumberFormat="1" applyFont="1" applyFill="1" applyBorder="1" applyAlignment="1">
      <alignment horizontal="center" vertical="center"/>
    </xf>
    <xf numFmtId="3" fontId="19" fillId="7" borderId="34" xfId="54" applyNumberFormat="1" applyFont="1" applyFill="1" applyBorder="1" applyAlignment="1">
      <alignment horizontal="center" vertical="center"/>
    </xf>
    <xf numFmtId="3" fontId="18" fillId="4" borderId="34" xfId="54" applyNumberFormat="1" applyFont="1" applyFill="1" applyBorder="1" applyAlignment="1">
      <alignment horizontal="center" vertical="center"/>
    </xf>
    <xf numFmtId="3" fontId="19" fillId="4" borderId="34" xfId="54" applyNumberFormat="1" applyFont="1" applyFill="1" applyBorder="1" applyAlignment="1">
      <alignment horizontal="center" vertical="center"/>
    </xf>
    <xf numFmtId="3" fontId="18" fillId="8" borderId="34" xfId="54" applyNumberFormat="1" applyFont="1" applyFill="1" applyBorder="1" applyAlignment="1">
      <alignment horizontal="center" vertical="center"/>
    </xf>
    <xf numFmtId="3" fontId="19" fillId="2" borderId="34" xfId="54" applyNumberFormat="1" applyFont="1" applyFill="1" applyBorder="1" applyAlignment="1">
      <alignment horizontal="center" vertical="center"/>
    </xf>
    <xf numFmtId="3" fontId="18" fillId="10" borderId="34" xfId="54" applyNumberFormat="1" applyFont="1" applyFill="1" applyBorder="1" applyAlignment="1">
      <alignment horizontal="center" vertical="center"/>
    </xf>
    <xf numFmtId="3" fontId="19" fillId="11" borderId="34" xfId="54" applyNumberFormat="1" applyFont="1" applyFill="1" applyBorder="1" applyAlignment="1">
      <alignment horizontal="center" vertical="center"/>
    </xf>
    <xf numFmtId="3" fontId="18" fillId="10" borderId="36" xfId="54" applyNumberFormat="1" applyFont="1" applyFill="1" applyBorder="1" applyAlignment="1">
      <alignment horizontal="center" vertical="center"/>
    </xf>
    <xf numFmtId="3" fontId="19" fillId="2" borderId="41" xfId="54" applyNumberFormat="1" applyFont="1" applyFill="1" applyBorder="1" applyAlignment="1">
      <alignment horizontal="center" vertical="center"/>
    </xf>
    <xf numFmtId="0" fontId="16" fillId="2" borderId="8" xfId="54" applyFont="1" applyFill="1" applyBorder="1" applyAlignment="1">
      <alignment wrapText="1"/>
    </xf>
    <xf numFmtId="0" fontId="40" fillId="2" borderId="8" xfId="54" applyFont="1" applyFill="1" applyBorder="1" applyAlignment="1">
      <alignment horizontal="center" wrapText="1"/>
    </xf>
    <xf numFmtId="0" fontId="20" fillId="4" borderId="8" xfId="54" applyFont="1" applyFill="1" applyBorder="1"/>
    <xf numFmtId="0" fontId="20" fillId="4" borderId="8" xfId="54" applyFont="1" applyFill="1" applyBorder="1" applyAlignment="1">
      <alignment wrapText="1"/>
    </xf>
    <xf numFmtId="0" fontId="40" fillId="2" borderId="8" xfId="54" applyFont="1" applyFill="1" applyBorder="1" applyAlignment="1">
      <alignment horizontal="center" vertical="center" wrapText="1" shrinkToFit="1"/>
    </xf>
    <xf numFmtId="3" fontId="20" fillId="2" borderId="8" xfId="54" applyNumberFormat="1" applyFont="1" applyFill="1" applyBorder="1" applyAlignment="1">
      <alignment wrapText="1"/>
    </xf>
    <xf numFmtId="0" fontId="35" fillId="2" borderId="8" xfId="54" applyFont="1" applyFill="1" applyBorder="1" applyAlignment="1">
      <alignment horizontal="center" vertical="center" wrapText="1"/>
    </xf>
    <xf numFmtId="0" fontId="20" fillId="2" borderId="8" xfId="54" applyFont="1" applyFill="1" applyBorder="1" applyAlignment="1">
      <alignment horizontal="center" vertical="center" wrapText="1"/>
    </xf>
    <xf numFmtId="0" fontId="16" fillId="2" borderId="8" xfId="54" applyFont="1" applyFill="1" applyBorder="1" applyAlignment="1">
      <alignment horizontal="center" vertical="center" wrapText="1"/>
    </xf>
    <xf numFmtId="0" fontId="41" fillId="3" borderId="8" xfId="44" applyFont="1" applyFill="1" applyBorder="1" applyAlignment="1">
      <alignment horizontal="center" vertical="center" wrapText="1"/>
    </xf>
    <xf numFmtId="3" fontId="41" fillId="3" borderId="8" xfId="44" applyNumberFormat="1" applyFont="1" applyFill="1" applyBorder="1" applyAlignment="1">
      <alignment horizontal="center" vertical="center" wrapText="1"/>
    </xf>
    <xf numFmtId="0" fontId="41" fillId="2" borderId="8" xfId="44" applyFont="1" applyFill="1" applyBorder="1" applyAlignment="1">
      <alignment horizontal="center" vertical="center" wrapText="1"/>
    </xf>
    <xf numFmtId="3" fontId="49" fillId="2" borderId="8" xfId="59" applyNumberFormat="1" applyFont="1" applyFill="1" applyBorder="1" applyAlignment="1">
      <alignment horizontal="center" vertical="center" wrapText="1"/>
    </xf>
    <xf numFmtId="0" fontId="44" fillId="2" borderId="8" xfId="59" applyFont="1" applyFill="1" applyBorder="1"/>
    <xf numFmtId="3" fontId="44" fillId="2" borderId="8" xfId="59" applyNumberFormat="1" applyFont="1" applyFill="1" applyBorder="1"/>
    <xf numFmtId="0" fontId="66" fillId="2" borderId="8" xfId="59" applyFont="1" applyFill="1" applyBorder="1" applyAlignment="1">
      <alignment vertical="center" wrapText="1"/>
    </xf>
    <xf numFmtId="0" fontId="67" fillId="2" borderId="8" xfId="59" applyFont="1" applyFill="1" applyBorder="1" applyAlignment="1">
      <alignment vertical="center" wrapText="1"/>
    </xf>
    <xf numFmtId="0" fontId="32" fillId="0" borderId="0" xfId="63" applyFont="1"/>
    <xf numFmtId="0" fontId="32" fillId="0" borderId="8" xfId="63" applyFont="1" applyBorder="1"/>
    <xf numFmtId="167" fontId="31" fillId="0" borderId="8" xfId="64" applyNumberFormat="1" applyFont="1" applyBorder="1"/>
    <xf numFmtId="166" fontId="31" fillId="0" borderId="8" xfId="64" applyNumberFormat="1" applyFont="1" applyBorder="1"/>
    <xf numFmtId="167" fontId="31" fillId="2" borderId="8" xfId="64" applyNumberFormat="1" applyFont="1" applyFill="1" applyBorder="1" applyAlignment="1">
      <alignment horizontal="center" vertical="center" wrapText="1"/>
    </xf>
    <xf numFmtId="166" fontId="24" fillId="0" borderId="8" xfId="64" applyNumberFormat="1" applyFont="1" applyFill="1" applyBorder="1" applyAlignment="1">
      <alignment horizontal="center" vertical="center" wrapText="1"/>
    </xf>
    <xf numFmtId="166" fontId="24" fillId="2" borderId="8" xfId="64" applyNumberFormat="1" applyFont="1" applyFill="1" applyBorder="1" applyAlignment="1">
      <alignment horizontal="center" vertical="center" wrapText="1"/>
    </xf>
    <xf numFmtId="0" fontId="32" fillId="2" borderId="0" xfId="63" applyFont="1" applyFill="1" applyAlignment="1">
      <alignment wrapText="1"/>
    </xf>
    <xf numFmtId="3" fontId="33" fillId="0" borderId="8" xfId="65" applyNumberFormat="1" applyFont="1" applyBorder="1" applyAlignment="1">
      <alignment horizontal="left" vertical="center"/>
    </xf>
    <xf numFmtId="1" fontId="33" fillId="0" borderId="8" xfId="66" applyNumberFormat="1" applyFont="1" applyBorder="1" applyAlignment="1">
      <alignment horizontal="center" vertical="center"/>
    </xf>
    <xf numFmtId="167" fontId="33" fillId="0" borderId="8" xfId="64" applyNumberFormat="1" applyFont="1" applyBorder="1" applyAlignment="1">
      <alignment horizontal="left" vertical="center" wrapText="1"/>
    </xf>
    <xf numFmtId="166" fontId="33" fillId="0" borderId="8" xfId="64" applyNumberFormat="1" applyFont="1" applyBorder="1"/>
    <xf numFmtId="166" fontId="32" fillId="2" borderId="8" xfId="64" applyNumberFormat="1" applyFont="1" applyFill="1" applyBorder="1"/>
    <xf numFmtId="3" fontId="33" fillId="0" borderId="8" xfId="65" applyNumberFormat="1" applyFont="1" applyBorder="1" applyAlignment="1">
      <alignment horizontal="center" vertical="center" wrapText="1"/>
    </xf>
    <xf numFmtId="167" fontId="33" fillId="0" borderId="8" xfId="64" quotePrefix="1" applyNumberFormat="1" applyFont="1" applyBorder="1" applyAlignment="1">
      <alignment horizontal="left" vertical="center" wrapText="1"/>
    </xf>
    <xf numFmtId="3" fontId="33" fillId="0" borderId="8" xfId="65" quotePrefix="1" applyNumberFormat="1" applyFont="1" applyBorder="1" applyAlignment="1">
      <alignment horizontal="center" vertical="center" wrapText="1"/>
    </xf>
    <xf numFmtId="167" fontId="33" fillId="0" borderId="8" xfId="64" applyNumberFormat="1" applyFont="1" applyFill="1" applyBorder="1" applyAlignment="1">
      <alignment horizontal="left" vertical="center" wrapText="1"/>
    </xf>
    <xf numFmtId="167" fontId="33" fillId="0" borderId="8" xfId="64" applyNumberFormat="1" applyFont="1" applyFill="1" applyBorder="1" applyAlignment="1" applyProtection="1">
      <alignment horizontal="left" vertical="center" wrapText="1"/>
    </xf>
    <xf numFmtId="167" fontId="33" fillId="0" borderId="8" xfId="64" quotePrefix="1" applyNumberFormat="1" applyFont="1" applyFill="1" applyBorder="1" applyAlignment="1">
      <alignment horizontal="left" vertical="center" wrapText="1"/>
    </xf>
    <xf numFmtId="3" fontId="33" fillId="0" borderId="8" xfId="65" applyNumberFormat="1" applyFont="1" applyBorder="1" applyAlignment="1">
      <alignment horizontal="center" vertical="center"/>
    </xf>
    <xf numFmtId="167" fontId="32" fillId="0" borderId="0" xfId="64" applyNumberFormat="1" applyFont="1" applyAlignment="1">
      <alignment horizontal="left" wrapText="1"/>
    </xf>
    <xf numFmtId="166" fontId="32" fillId="0" borderId="0" xfId="64" applyNumberFormat="1" applyFont="1"/>
    <xf numFmtId="166" fontId="32" fillId="2" borderId="0" xfId="64" applyNumberFormat="1" applyFont="1" applyFill="1"/>
    <xf numFmtId="4" fontId="34" fillId="2" borderId="0" xfId="17" applyNumberFormat="1" applyFont="1" applyFill="1" applyProtection="1"/>
    <xf numFmtId="4" fontId="35" fillId="2" borderId="8" xfId="17" applyNumberFormat="1" applyFont="1" applyFill="1" applyBorder="1" applyAlignment="1" applyProtection="1">
      <alignment horizontal="center" vertical="center" wrapText="1"/>
    </xf>
    <xf numFmtId="4" fontId="34" fillId="2" borderId="8" xfId="17" applyNumberFormat="1" applyFont="1" applyFill="1" applyBorder="1" applyProtection="1"/>
    <xf numFmtId="3" fontId="35" fillId="2" borderId="8" xfId="67" applyNumberFormat="1" applyFont="1" applyFill="1" applyBorder="1" applyAlignment="1" applyProtection="1">
      <alignment horizontal="center" vertical="center"/>
    </xf>
    <xf numFmtId="3" fontId="37" fillId="2" borderId="8" xfId="17" applyNumberFormat="1" applyFont="1" applyFill="1" applyBorder="1" applyProtection="1"/>
    <xf numFmtId="3" fontId="37" fillId="2" borderId="0" xfId="17" applyNumberFormat="1" applyFont="1" applyFill="1" applyProtection="1"/>
    <xf numFmtId="0" fontId="18" fillId="2" borderId="0" xfId="8" applyFont="1" applyFill="1" applyAlignment="1">
      <alignment horizontal="left" wrapText="1"/>
    </xf>
    <xf numFmtId="3" fontId="18" fillId="2" borderId="9" xfId="49" applyNumberFormat="1" applyFont="1" applyFill="1" applyBorder="1" applyAlignment="1">
      <alignment horizontal="center" vertical="center" wrapText="1"/>
    </xf>
    <xf numFmtId="3" fontId="18" fillId="2" borderId="10" xfId="49" applyNumberFormat="1" applyFont="1" applyFill="1" applyBorder="1" applyAlignment="1">
      <alignment horizontal="center" vertical="center" wrapText="1"/>
    </xf>
    <xf numFmtId="3" fontId="16" fillId="2" borderId="11" xfId="49" applyNumberFormat="1" applyFont="1" applyFill="1" applyBorder="1" applyAlignment="1">
      <alignment horizontal="center" vertical="center" wrapText="1"/>
    </xf>
    <xf numFmtId="3" fontId="19" fillId="2" borderId="1" xfId="49" applyNumberFormat="1" applyFont="1" applyFill="1" applyBorder="1" applyAlignment="1">
      <alignment horizontal="center" wrapText="1"/>
    </xf>
    <xf numFmtId="3" fontId="19" fillId="2" borderId="3" xfId="49" applyNumberFormat="1" applyFont="1" applyFill="1" applyBorder="1" applyAlignment="1">
      <alignment horizontal="center" wrapText="1"/>
    </xf>
    <xf numFmtId="168" fontId="18" fillId="2" borderId="1" xfId="49" applyNumberFormat="1" applyFont="1" applyFill="1" applyBorder="1" applyAlignment="1">
      <alignment horizontal="center" vertical="center" wrapText="1"/>
    </xf>
    <xf numFmtId="168" fontId="18" fillId="2" borderId="3" xfId="49" applyNumberFormat="1" applyFont="1" applyFill="1" applyBorder="1" applyAlignment="1">
      <alignment horizontal="center" vertical="center" wrapText="1"/>
    </xf>
    <xf numFmtId="168" fontId="19" fillId="2" borderId="1" xfId="49" applyNumberFormat="1" applyFont="1" applyFill="1" applyBorder="1" applyAlignment="1">
      <alignment horizontal="center" vertical="center" wrapText="1"/>
    </xf>
    <xf numFmtId="168" fontId="19" fillId="2" borderId="3" xfId="49" applyNumberFormat="1" applyFont="1" applyFill="1" applyBorder="1" applyAlignment="1">
      <alignment horizontal="center" vertical="center" wrapText="1"/>
    </xf>
    <xf numFmtId="0" fontId="31" fillId="2" borderId="23" xfId="51" applyFont="1" applyFill="1" applyBorder="1" applyAlignment="1">
      <alignment horizontal="center" vertical="center" wrapText="1"/>
    </xf>
    <xf numFmtId="0" fontId="31" fillId="2" borderId="0" xfId="51" applyFont="1" applyFill="1" applyBorder="1" applyAlignment="1">
      <alignment horizontal="center" vertical="center" wrapText="1"/>
    </xf>
    <xf numFmtId="0" fontId="24" fillId="2" borderId="15" xfId="51" applyFont="1" applyFill="1" applyBorder="1" applyAlignment="1">
      <alignment horizontal="center" vertical="center" wrapText="1"/>
    </xf>
    <xf numFmtId="0" fontId="24" fillId="2" borderId="17" xfId="51" applyFont="1" applyFill="1" applyBorder="1" applyAlignment="1">
      <alignment horizontal="center" vertical="center" wrapText="1"/>
    </xf>
    <xf numFmtId="0" fontId="24" fillId="2" borderId="18" xfId="51" applyFont="1" applyFill="1" applyBorder="1" applyAlignment="1">
      <alignment horizontal="center" vertical="center" wrapText="1"/>
    </xf>
    <xf numFmtId="0" fontId="24" fillId="2" borderId="16" xfId="51" applyFont="1" applyFill="1" applyBorder="1" applyAlignment="1">
      <alignment horizontal="center" vertical="center" wrapText="1"/>
    </xf>
    <xf numFmtId="0" fontId="24" fillId="2" borderId="8" xfId="51" applyFont="1" applyFill="1" applyBorder="1" applyAlignment="1">
      <alignment horizontal="center" vertical="center" wrapText="1"/>
    </xf>
    <xf numFmtId="0" fontId="24" fillId="2" borderId="1" xfId="51" applyFont="1" applyFill="1" applyBorder="1" applyAlignment="1">
      <alignment horizontal="center" vertical="center" wrapText="1"/>
    </xf>
    <xf numFmtId="0" fontId="24" fillId="2" borderId="16" xfId="51" applyFont="1" applyFill="1" applyBorder="1" applyAlignment="1">
      <alignment horizontal="center" vertical="top" wrapText="1"/>
    </xf>
    <xf numFmtId="0" fontId="24" fillId="2" borderId="8" xfId="51" applyFont="1" applyFill="1" applyBorder="1" applyAlignment="1">
      <alignment horizontal="center" vertical="top" wrapText="1"/>
    </xf>
    <xf numFmtId="0" fontId="24" fillId="2" borderId="21" xfId="51" applyFont="1" applyFill="1" applyBorder="1" applyAlignment="1">
      <alignment horizontal="center" vertical="top" wrapText="1"/>
    </xf>
    <xf numFmtId="0" fontId="24" fillId="2" borderId="22" xfId="51" applyFont="1" applyFill="1" applyBorder="1" applyAlignment="1">
      <alignment horizontal="center" vertical="top" wrapText="1"/>
    </xf>
    <xf numFmtId="0" fontId="24" fillId="2" borderId="4" xfId="51" applyFont="1" applyFill="1" applyBorder="1" applyAlignment="1">
      <alignment horizontal="center" vertical="top" wrapText="1"/>
    </xf>
    <xf numFmtId="0" fontId="24" fillId="2" borderId="5" xfId="51" applyFont="1" applyFill="1" applyBorder="1" applyAlignment="1">
      <alignment horizontal="center" vertical="top" wrapText="1"/>
    </xf>
    <xf numFmtId="0" fontId="24" fillId="2" borderId="0" xfId="0" applyFont="1" applyFill="1" applyAlignment="1">
      <alignment horizontal="center" vertical="center"/>
    </xf>
    <xf numFmtId="0" fontId="58" fillId="2" borderId="0" xfId="0" applyFont="1" applyFill="1" applyAlignment="1">
      <alignment horizontal="center" vertical="center"/>
    </xf>
    <xf numFmtId="49" fontId="18" fillId="2" borderId="8" xfId="0" applyNumberFormat="1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8" fillId="2" borderId="9" xfId="0" applyFont="1" applyFill="1" applyBorder="1" applyAlignment="1">
      <alignment horizontal="center" vertical="center" wrapText="1"/>
    </xf>
    <xf numFmtId="0" fontId="58" fillId="2" borderId="12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169" fontId="18" fillId="2" borderId="1" xfId="0" applyNumberFormat="1" applyFont="1" applyFill="1" applyBorder="1" applyAlignment="1">
      <alignment horizontal="center" vertical="center" wrapText="1"/>
    </xf>
    <xf numFmtId="169" fontId="18" fillId="2" borderId="13" xfId="0" applyNumberFormat="1" applyFont="1" applyFill="1" applyBorder="1" applyAlignment="1">
      <alignment horizontal="center" vertical="center" wrapText="1"/>
    </xf>
    <xf numFmtId="0" fontId="58" fillId="2" borderId="3" xfId="0" applyFont="1" applyFill="1" applyBorder="1" applyAlignment="1">
      <alignment horizontal="center" wrapText="1"/>
    </xf>
    <xf numFmtId="0" fontId="29" fillId="2" borderId="0" xfId="52" applyFont="1" applyFill="1" applyAlignment="1">
      <alignment horizontal="center"/>
    </xf>
    <xf numFmtId="0" fontId="17" fillId="9" borderId="8" xfId="52" applyFont="1" applyFill="1" applyBorder="1" applyAlignment="1">
      <alignment horizontal="center" vertical="top" wrapText="1"/>
    </xf>
    <xf numFmtId="0" fontId="17" fillId="9" borderId="8" xfId="52" applyFont="1" applyFill="1" applyBorder="1" applyAlignment="1">
      <alignment horizontal="center" vertical="top"/>
    </xf>
    <xf numFmtId="0" fontId="17" fillId="9" borderId="6" xfId="52" applyFont="1" applyFill="1" applyBorder="1" applyAlignment="1">
      <alignment horizontal="center" vertical="center" wrapText="1"/>
    </xf>
    <xf numFmtId="0" fontId="17" fillId="9" borderId="7" xfId="52" applyFont="1" applyFill="1" applyBorder="1" applyAlignment="1">
      <alignment horizontal="center" vertical="center" wrapText="1"/>
    </xf>
    <xf numFmtId="0" fontId="17" fillId="9" borderId="4" xfId="52" applyFont="1" applyFill="1" applyBorder="1" applyAlignment="1">
      <alignment horizontal="center" vertical="center" wrapText="1"/>
    </xf>
    <xf numFmtId="0" fontId="17" fillId="9" borderId="5" xfId="52" applyFont="1" applyFill="1" applyBorder="1" applyAlignment="1">
      <alignment horizontal="center" vertical="center" wrapText="1"/>
    </xf>
    <xf numFmtId="0" fontId="17" fillId="2" borderId="8" xfId="52" applyFont="1" applyFill="1" applyBorder="1" applyAlignment="1">
      <alignment horizontal="center"/>
    </xf>
    <xf numFmtId="0" fontId="17" fillId="9" borderId="9" xfId="52" applyFont="1" applyFill="1" applyBorder="1" applyAlignment="1">
      <alignment horizontal="center" vertical="top" wrapText="1"/>
    </xf>
    <xf numFmtId="0" fontId="17" fillId="9" borderId="10" xfId="52" applyFont="1" applyFill="1" applyBorder="1" applyAlignment="1">
      <alignment horizontal="center" vertical="top" wrapText="1"/>
    </xf>
    <xf numFmtId="3" fontId="19" fillId="2" borderId="8" xfId="54" applyNumberFormat="1" applyFont="1" applyFill="1" applyBorder="1" applyAlignment="1">
      <alignment horizontal="center" vertical="center" wrapText="1"/>
    </xf>
    <xf numFmtId="3" fontId="19" fillId="2" borderId="34" xfId="54" applyNumberFormat="1" applyFont="1" applyFill="1" applyBorder="1" applyAlignment="1">
      <alignment horizontal="center" vertical="center" wrapText="1"/>
    </xf>
    <xf numFmtId="0" fontId="16" fillId="2" borderId="11" xfId="54" applyFont="1" applyFill="1" applyBorder="1" applyAlignment="1">
      <alignment horizontal="center" vertical="center" wrapText="1"/>
    </xf>
    <xf numFmtId="0" fontId="19" fillId="2" borderId="8" xfId="54" applyFont="1" applyFill="1" applyBorder="1" applyAlignment="1">
      <alignment horizontal="center" vertical="center"/>
    </xf>
    <xf numFmtId="3" fontId="45" fillId="2" borderId="8" xfId="44" applyNumberFormat="1" applyFont="1" applyFill="1" applyBorder="1" applyAlignment="1">
      <alignment horizontal="center" vertical="center" wrapText="1"/>
    </xf>
    <xf numFmtId="0" fontId="45" fillId="3" borderId="8" xfId="44" applyFont="1" applyFill="1" applyBorder="1" applyAlignment="1">
      <alignment horizontal="center" vertical="center" wrapText="1"/>
    </xf>
    <xf numFmtId="0" fontId="46" fillId="3" borderId="8" xfId="44" applyFont="1" applyFill="1" applyBorder="1" applyAlignment="1">
      <alignment horizontal="center" vertical="center" wrapText="1"/>
    </xf>
    <xf numFmtId="3" fontId="51" fillId="2" borderId="8" xfId="44" applyNumberFormat="1" applyFont="1" applyFill="1" applyBorder="1" applyAlignment="1">
      <alignment horizontal="center" vertical="center" wrapText="1"/>
    </xf>
    <xf numFmtId="0" fontId="42" fillId="3" borderId="0" xfId="44" applyFont="1" applyFill="1" applyBorder="1" applyAlignment="1">
      <alignment horizontal="center" vertical="center" wrapText="1"/>
    </xf>
    <xf numFmtId="0" fontId="50" fillId="3" borderId="8" xfId="44" applyFont="1" applyFill="1" applyBorder="1" applyAlignment="1">
      <alignment horizontal="center" vertical="center" wrapText="1"/>
    </xf>
    <xf numFmtId="0" fontId="45" fillId="3" borderId="9" xfId="44" applyFont="1" applyFill="1" applyBorder="1" applyAlignment="1">
      <alignment horizontal="center" vertical="center" wrapText="1"/>
    </xf>
    <xf numFmtId="3" fontId="42" fillId="2" borderId="0" xfId="59" applyNumberFormat="1" applyFont="1" applyFill="1" applyBorder="1" applyAlignment="1">
      <alignment horizontal="center" vertical="center" wrapText="1"/>
    </xf>
    <xf numFmtId="49" fontId="44" fillId="2" borderId="35" xfId="60" applyNumberFormat="1" applyFont="1" applyFill="1" applyBorder="1" applyAlignment="1">
      <alignment horizontal="center" vertical="center" wrapText="1"/>
    </xf>
    <xf numFmtId="49" fontId="44" fillId="2" borderId="13" xfId="60" applyNumberFormat="1" applyFont="1" applyFill="1" applyBorder="1" applyAlignment="1">
      <alignment horizontal="center" vertical="center" wrapText="1"/>
    </xf>
    <xf numFmtId="49" fontId="44" fillId="2" borderId="39" xfId="60" applyNumberFormat="1" applyFont="1" applyFill="1" applyBorder="1" applyAlignment="1">
      <alignment vertical="center" wrapText="1"/>
    </xf>
    <xf numFmtId="0" fontId="44" fillId="2" borderId="8" xfId="60" applyFont="1" applyFill="1" applyBorder="1" applyAlignment="1">
      <alignment horizontal="center" vertical="center" wrapText="1"/>
    </xf>
    <xf numFmtId="0" fontId="44" fillId="2" borderId="35" xfId="60" applyFont="1" applyFill="1" applyBorder="1" applyAlignment="1">
      <alignment horizontal="center" vertical="center" wrapText="1"/>
    </xf>
    <xf numFmtId="0" fontId="44" fillId="2" borderId="13" xfId="60" applyFont="1" applyFill="1" applyBorder="1" applyAlignment="1">
      <alignment horizontal="center" vertical="center" wrapText="1"/>
    </xf>
    <xf numFmtId="0" fontId="44" fillId="2" borderId="39" xfId="60" applyFont="1" applyFill="1" applyBorder="1" applyAlignment="1">
      <alignment vertical="center" wrapText="1"/>
    </xf>
    <xf numFmtId="3" fontId="45" fillId="2" borderId="8" xfId="60" applyNumberFormat="1" applyFont="1" applyFill="1" applyBorder="1" applyAlignment="1">
      <alignment horizontal="center" vertical="center" wrapText="1"/>
    </xf>
    <xf numFmtId="3" fontId="46" fillId="2" borderId="8" xfId="60" applyNumberFormat="1" applyFont="1" applyFill="1" applyBorder="1" applyAlignment="1">
      <alignment horizontal="center" vertical="center" wrapText="1"/>
    </xf>
    <xf numFmtId="3" fontId="41" fillId="2" borderId="36" xfId="59" applyNumberFormat="1" applyFont="1" applyFill="1" applyBorder="1" applyAlignment="1">
      <alignment horizontal="center" vertical="center" wrapText="1"/>
    </xf>
    <xf numFmtId="3" fontId="41" fillId="2" borderId="37" xfId="59" applyNumberFormat="1" applyFont="1" applyFill="1" applyBorder="1" applyAlignment="1">
      <alignment horizontal="center" vertical="center" wrapText="1"/>
    </xf>
    <xf numFmtId="3" fontId="41" fillId="2" borderId="23" xfId="59" applyNumberFormat="1" applyFont="1" applyFill="1" applyBorder="1" applyAlignment="1">
      <alignment horizontal="center" vertical="center" wrapText="1"/>
    </xf>
    <xf numFmtId="3" fontId="41" fillId="2" borderId="25" xfId="59" applyNumberFormat="1" applyFont="1" applyFill="1" applyBorder="1" applyAlignment="1">
      <alignment horizontal="center" vertical="center" wrapText="1"/>
    </xf>
    <xf numFmtId="3" fontId="41" fillId="2" borderId="38" xfId="59" applyNumberFormat="1" applyFont="1" applyFill="1" applyBorder="1" applyAlignment="1">
      <alignment horizontal="center" vertical="center" wrapText="1"/>
    </xf>
    <xf numFmtId="3" fontId="41" fillId="2" borderId="5" xfId="59" applyNumberFormat="1" applyFont="1" applyFill="1" applyBorder="1" applyAlignment="1">
      <alignment horizontal="center" vertical="center" wrapText="1"/>
    </xf>
    <xf numFmtId="0" fontId="46" fillId="2" borderId="8" xfId="60" applyFont="1" applyFill="1" applyBorder="1" applyAlignment="1">
      <alignment horizontal="center" vertical="center" wrapText="1"/>
    </xf>
    <xf numFmtId="3" fontId="41" fillId="2" borderId="8" xfId="59" applyNumberFormat="1" applyFont="1" applyFill="1" applyBorder="1" applyAlignment="1">
      <alignment horizontal="center" vertical="center" wrapText="1"/>
    </xf>
    <xf numFmtId="3" fontId="42" fillId="2" borderId="11" xfId="59" applyNumberFormat="1" applyFont="1" applyFill="1" applyBorder="1" applyAlignment="1">
      <alignment horizontal="center" vertical="center" wrapText="1"/>
    </xf>
    <xf numFmtId="49" fontId="50" fillId="2" borderId="8" xfId="60" applyNumberFormat="1" applyFont="1" applyFill="1" applyBorder="1" applyAlignment="1">
      <alignment horizontal="center" vertical="center" wrapText="1"/>
    </xf>
    <xf numFmtId="0" fontId="50" fillId="2" borderId="8" xfId="60" applyFont="1" applyFill="1" applyBorder="1" applyAlignment="1">
      <alignment horizontal="center" vertical="center" wrapText="1"/>
    </xf>
    <xf numFmtId="3" fontId="42" fillId="2" borderId="40" xfId="59" applyNumberFormat="1" applyFont="1" applyFill="1" applyBorder="1" applyAlignment="1">
      <alignment horizontal="center" vertical="center" wrapText="1"/>
    </xf>
    <xf numFmtId="3" fontId="42" fillId="2" borderId="8" xfId="59" applyNumberFormat="1" applyFont="1" applyFill="1" applyBorder="1" applyAlignment="1">
      <alignment horizontal="center" vertical="center" wrapText="1"/>
    </xf>
    <xf numFmtId="0" fontId="31" fillId="0" borderId="11" xfId="63" applyFont="1" applyBorder="1" applyAlignment="1">
      <alignment horizontal="center" vertical="center" wrapText="1"/>
    </xf>
    <xf numFmtId="3" fontId="36" fillId="2" borderId="8" xfId="17" applyNumberFormat="1" applyFont="1" applyFill="1" applyBorder="1" applyAlignment="1" applyProtection="1">
      <alignment horizontal="center" vertical="center" wrapText="1"/>
    </xf>
    <xf numFmtId="3" fontId="36" fillId="2" borderId="9" xfId="17" applyNumberFormat="1" applyFont="1" applyFill="1" applyBorder="1" applyAlignment="1" applyProtection="1">
      <alignment horizontal="center" vertical="center" wrapText="1"/>
    </xf>
    <xf numFmtId="3" fontId="36" fillId="2" borderId="10" xfId="17" applyNumberFormat="1" applyFont="1" applyFill="1" applyBorder="1" applyAlignment="1" applyProtection="1">
      <alignment horizontal="center" vertical="center" wrapText="1"/>
    </xf>
    <xf numFmtId="0" fontId="24" fillId="2" borderId="0" xfId="17" applyFont="1" applyFill="1" applyAlignment="1" applyProtection="1">
      <alignment horizontal="center" vertical="center" wrapText="1"/>
    </xf>
    <xf numFmtId="0" fontId="24" fillId="2" borderId="0" xfId="17" applyFont="1" applyFill="1" applyAlignment="1" applyProtection="1">
      <alignment horizontal="center" vertical="center"/>
    </xf>
    <xf numFmtId="0" fontId="36" fillId="2" borderId="28" xfId="17" applyFont="1" applyFill="1" applyBorder="1" applyAlignment="1" applyProtection="1">
      <alignment horizontal="center" vertical="center"/>
    </xf>
    <xf numFmtId="0" fontId="36" fillId="2" borderId="30" xfId="17" applyFont="1" applyFill="1" applyBorder="1" applyAlignment="1" applyProtection="1">
      <alignment horizontal="center" vertical="center"/>
    </xf>
    <xf numFmtId="0" fontId="36" fillId="2" borderId="32" xfId="17" applyFont="1" applyFill="1" applyBorder="1" applyAlignment="1" applyProtection="1">
      <alignment horizontal="center" vertical="center"/>
    </xf>
    <xf numFmtId="0" fontId="36" fillId="2" borderId="28" xfId="17" applyFont="1" applyFill="1" applyBorder="1" applyAlignment="1" applyProtection="1">
      <alignment horizontal="center" vertical="center" wrapText="1"/>
    </xf>
    <xf numFmtId="0" fontId="36" fillId="2" borderId="30" xfId="17" applyFont="1" applyFill="1" applyBorder="1" applyAlignment="1" applyProtection="1">
      <alignment horizontal="center" vertical="center" wrapText="1"/>
    </xf>
    <xf numFmtId="0" fontId="36" fillId="2" borderId="32" xfId="17" applyFont="1" applyFill="1" applyBorder="1" applyAlignment="1" applyProtection="1">
      <alignment horizontal="center" vertical="center" wrapText="1"/>
    </xf>
    <xf numFmtId="0" fontId="35" fillId="2" borderId="28" xfId="17" applyFont="1" applyFill="1" applyBorder="1" applyAlignment="1" applyProtection="1">
      <alignment horizontal="center" vertical="center" wrapText="1"/>
    </xf>
    <xf numFmtId="0" fontId="35" fillId="2" borderId="30" xfId="17" applyFont="1" applyFill="1" applyBorder="1" applyAlignment="1" applyProtection="1">
      <alignment horizontal="center" vertical="center" wrapText="1"/>
    </xf>
    <xf numFmtId="0" fontId="35" fillId="2" borderId="32" xfId="17" applyFont="1" applyFill="1" applyBorder="1" applyAlignment="1" applyProtection="1">
      <alignment horizontal="center" vertical="center" wrapText="1"/>
    </xf>
    <xf numFmtId="0" fontId="36" fillId="2" borderId="29" xfId="17" applyFont="1" applyFill="1" applyBorder="1" applyAlignment="1" applyProtection="1">
      <alignment horizontal="center" vertical="center" wrapText="1"/>
    </xf>
    <xf numFmtId="0" fontId="36" fillId="2" borderId="31" xfId="17" applyFont="1" applyFill="1" applyBorder="1" applyAlignment="1" applyProtection="1">
      <alignment horizontal="center" vertical="center" wrapText="1"/>
    </xf>
    <xf numFmtId="0" fontId="36" fillId="2" borderId="33" xfId="17" applyFont="1" applyFill="1" applyBorder="1" applyAlignment="1" applyProtection="1">
      <alignment horizontal="center" vertical="center" wrapText="1"/>
    </xf>
    <xf numFmtId="0" fontId="19" fillId="2" borderId="0" xfId="17" applyFont="1" applyFill="1" applyAlignment="1" applyProtection="1">
      <alignment horizontal="center" vertical="center" wrapText="1"/>
    </xf>
    <xf numFmtId="0" fontId="37" fillId="2" borderId="0" xfId="17" applyFont="1" applyFill="1" applyAlignment="1" applyProtection="1">
      <alignment horizontal="right" vertical="center"/>
    </xf>
    <xf numFmtId="0" fontId="36" fillId="2" borderId="42" xfId="17" applyFont="1" applyFill="1" applyBorder="1" applyAlignment="1" applyProtection="1">
      <alignment horizontal="center" vertical="center"/>
    </xf>
    <xf numFmtId="0" fontId="36" fillId="2" borderId="42" xfId="17" applyFont="1" applyFill="1" applyBorder="1" applyAlignment="1" applyProtection="1">
      <alignment horizontal="center" vertical="center" wrapText="1"/>
    </xf>
    <xf numFmtId="0" fontId="35" fillId="2" borderId="42" xfId="17" applyFont="1" applyFill="1" applyBorder="1" applyAlignment="1" applyProtection="1">
      <alignment horizontal="center" vertical="center" wrapText="1"/>
    </xf>
    <xf numFmtId="0" fontId="36" fillId="2" borderId="43" xfId="17" applyFont="1" applyFill="1" applyBorder="1" applyAlignment="1" applyProtection="1">
      <alignment horizontal="center" vertical="center" wrapText="1"/>
    </xf>
    <xf numFmtId="3" fontId="36" fillId="2" borderId="40" xfId="17" applyNumberFormat="1" applyFont="1" applyFill="1" applyBorder="1" applyAlignment="1" applyProtection="1">
      <alignment horizontal="center" vertical="center" wrapText="1"/>
    </xf>
    <xf numFmtId="0" fontId="37" fillId="2" borderId="9" xfId="17" applyNumberFormat="1" applyFont="1" applyFill="1" applyBorder="1" applyAlignment="1" applyProtection="1">
      <alignment horizontal="center" vertical="center" wrapText="1"/>
    </xf>
    <xf numFmtId="0" fontId="37" fillId="2" borderId="40" xfId="17" applyNumberFormat="1" applyFont="1" applyFill="1" applyBorder="1" applyAlignment="1" applyProtection="1">
      <alignment horizontal="center" vertical="center" wrapText="1"/>
    </xf>
    <xf numFmtId="4" fontId="36" fillId="2" borderId="9" xfId="17" applyNumberFormat="1" applyFont="1" applyFill="1" applyBorder="1" applyAlignment="1" applyProtection="1">
      <alignment horizontal="center" vertical="center" wrapText="1"/>
    </xf>
    <xf numFmtId="4" fontId="36" fillId="2" borderId="40" xfId="17" applyNumberFormat="1" applyFont="1" applyFill="1" applyBorder="1" applyAlignment="1" applyProtection="1">
      <alignment horizontal="center" vertical="center" wrapText="1"/>
    </xf>
    <xf numFmtId="4" fontId="36" fillId="2" borderId="8" xfId="17" applyNumberFormat="1" applyFont="1" applyFill="1" applyBorder="1" applyAlignment="1" applyProtection="1">
      <alignment horizontal="center" vertical="center" wrapText="1"/>
    </xf>
    <xf numFmtId="0" fontId="35" fillId="0" borderId="0" xfId="0" applyFont="1" applyAlignment="1">
      <alignment wrapText="1"/>
    </xf>
  </cellXfs>
  <cellStyles count="68">
    <cellStyle name="Обычный" xfId="0" builtinId="0"/>
    <cellStyle name="Обычный 10" xfId="59"/>
    <cellStyle name="Обычный 10 2" xfId="16"/>
    <cellStyle name="Обычный 10 4" xfId="30"/>
    <cellStyle name="Обычный 12" xfId="13"/>
    <cellStyle name="Обычный 12 6" xfId="51"/>
    <cellStyle name="Обычный 14 2 3" xfId="10"/>
    <cellStyle name="Обычный 14 2 3 2" xfId="49"/>
    <cellStyle name="Обычный 17 2 2" xfId="12"/>
    <cellStyle name="Обычный 2" xfId="8"/>
    <cellStyle name="Обычный 2 14" xfId="4"/>
    <cellStyle name="Обычный 2 14 2" xfId="17"/>
    <cellStyle name="Обычный 2 15" xfId="1"/>
    <cellStyle name="Обычный 2 15 2" xfId="26"/>
    <cellStyle name="Обычный 2 15 3" xfId="44"/>
    <cellStyle name="Обычный 2 15 4" xfId="57"/>
    <cellStyle name="Обычный 2 15 4 2" xfId="65"/>
    <cellStyle name="Обычный 2 15 4 3" xfId="67"/>
    <cellStyle name="Обычный 2 2" xfId="15"/>
    <cellStyle name="Обычный 2 2 4" xfId="25"/>
    <cellStyle name="Обычный 2 3" xfId="22"/>
    <cellStyle name="Обычный 2 3 4" xfId="28"/>
    <cellStyle name="Обычный 2 4" xfId="33"/>
    <cellStyle name="Обычный 2 4 2" xfId="29"/>
    <cellStyle name="Обычный 2 4 2 2" xfId="47"/>
    <cellStyle name="Обычный 2 5" xfId="41"/>
    <cellStyle name="Обычный 2 5 2" xfId="31"/>
    <cellStyle name="Обычный 2 5 2 2" xfId="46"/>
    <cellStyle name="Обычный 2 6" xfId="54"/>
    <cellStyle name="Обычный 2 7" xfId="55"/>
    <cellStyle name="Обычный 2 7 2" xfId="63"/>
    <cellStyle name="Обычный 279" xfId="61"/>
    <cellStyle name="Обычный 292" xfId="60"/>
    <cellStyle name="Обычный 3" xfId="3"/>
    <cellStyle name="Обычный 3 3" xfId="24"/>
    <cellStyle name="Обычный 3 3 2" xfId="43"/>
    <cellStyle name="Обычный 313" xfId="2"/>
    <cellStyle name="Обычный 313 2" xfId="27"/>
    <cellStyle name="Обычный 313 2 2" xfId="45"/>
    <cellStyle name="Обычный 313 2 3" xfId="58"/>
    <cellStyle name="Обычный 313 2 3 2" xfId="66"/>
    <cellStyle name="Обычный 4" xfId="19"/>
    <cellStyle name="Обычный 4 2" xfId="11"/>
    <cellStyle name="Обычный 4 2 2" xfId="14"/>
    <cellStyle name="Обычный 5" xfId="21"/>
    <cellStyle name="Обычный 5 2" xfId="34"/>
    <cellStyle name="Обычный 6" xfId="32"/>
    <cellStyle name="Обычный 7" xfId="35"/>
    <cellStyle name="Обычный 8" xfId="39"/>
    <cellStyle name="Обычный 9" xfId="52"/>
    <cellStyle name="Процентный 2" xfId="5"/>
    <cellStyle name="Процентный 3" xfId="20"/>
    <cellStyle name="Процентный 4" xfId="36"/>
    <cellStyle name="Процентный 4 2 2 2" xfId="18"/>
    <cellStyle name="Процентный 4 2 2 2 2" xfId="50"/>
    <cellStyle name="Процентный 5" xfId="40"/>
    <cellStyle name="Процентный 6" xfId="48"/>
    <cellStyle name="Процентный 7" xfId="62"/>
    <cellStyle name="Финансовый 2" xfId="6"/>
    <cellStyle name="Финансовый 22" xfId="7"/>
    <cellStyle name="Финансовый 22 2" xfId="38"/>
    <cellStyle name="Финансовый 3" xfId="9"/>
    <cellStyle name="Финансовый 4" xfId="23"/>
    <cellStyle name="Финансовый 5" xfId="37"/>
    <cellStyle name="Финансовый 6" xfId="42"/>
    <cellStyle name="Финансовый 7" xfId="53"/>
    <cellStyle name="Финансовый 8" xfId="56"/>
    <cellStyle name="Финансовый 8 2" xfId="64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 patternType="none">
          <bgColor auto="1"/>
        </patternFill>
      </fill>
    </dxf>
  </dxfs>
  <tableStyles count="0" defaultTableStyle="TableStyleMedium2" defaultPivotStyle="PivotStyleLight16"/>
  <colors>
    <mruColors>
      <color rgb="FF66FF99"/>
      <color rgb="FFFF00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26" Type="http://schemas.openxmlformats.org/officeDocument/2006/relationships/externalLink" Target="externalLinks/externalLink13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8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5" Type="http://schemas.openxmlformats.org/officeDocument/2006/relationships/externalLink" Target="externalLinks/externalLink12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externalLink" Target="externalLinks/externalLink7.xml"/><Relationship Id="rId29" Type="http://schemas.openxmlformats.org/officeDocument/2006/relationships/externalLink" Target="externalLinks/externalLink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1.xml"/><Relationship Id="rId32" Type="http://schemas.openxmlformats.org/officeDocument/2006/relationships/externalLink" Target="externalLinks/externalLink19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23" Type="http://schemas.openxmlformats.org/officeDocument/2006/relationships/externalLink" Target="externalLinks/externalLink10.xml"/><Relationship Id="rId28" Type="http://schemas.openxmlformats.org/officeDocument/2006/relationships/externalLink" Target="externalLinks/externalLink15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31" Type="http://schemas.openxmlformats.org/officeDocument/2006/relationships/externalLink" Target="externalLinks/externalLink1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externalLink" Target="externalLinks/externalLink9.xml"/><Relationship Id="rId27" Type="http://schemas.openxmlformats.org/officeDocument/2006/relationships/externalLink" Target="externalLinks/externalLink14.xml"/><Relationship Id="rId30" Type="http://schemas.openxmlformats.org/officeDocument/2006/relationships/externalLink" Target="externalLinks/externalLink17.xml"/><Relationship Id="rId35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~1.TFO/AppData/Local/Temp/bat/&#1044;&#1086;&#1087;%20&#1084;&#1072;&#1090;&#1077;&#1088;&#1080;&#1072;&#1083;&#1099;/&#1060;&#1086;&#1088;&#1084;&#1072;%203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KOROL~1\AppData\Local\Temp\bat\&#1055;&#1056;&#1054;&#1060;&#1048;&#1051;&#1048;_&#1055;&#1042;&#1057;-&#1057;&#1055;&#1045;&#1062;&#1048;&#1040;&#1051;&#1068;&#1053;&#1054;&#1057;&#1058;&#1068;%20&#1042;&#1056;&#1040;&#1063;&#1040;_112016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73;&#1084;&#1077;&#1085;$/&#1086;&#1073;&#1084;&#1077;&#1085;$/&#1086;&#1073;&#1084;&#1077;&#1085;$/&#1086;&#1073;&#1084;&#1077;&#1085;$/&#1086;&#1073;&#1084;&#1077;&#1085;$/&#1086;&#1073;&#1084;&#1077;&#1085;$/&#1086;&#1073;&#1084;&#1077;&#1085;$/&#1086;&#1073;&#1084;&#1077;&#1085;$/Users/tsulik/AppData/Roaming/Microsoft/Excel/&#1047;&#1072;&#1088;&#1087;&#1083;&#1072;&#1090;&#1072;/&#1056;&#1072;&#1079;&#1086;&#1073;&#1088;&#1072;&#1085;&#1086;/03%20&#1079;&#1072;&#1088;&#1087;&#1083;&#1072;&#1090;&#1072;%20&#1040;&#1041;&#1040;-&#1082;&#1083;&#1080;&#1085;&#1080;&#1082;&#1072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86;&#1073;&#1084;&#1077;&#1085;$\&#1086;&#1073;&#1084;&#1077;&#1085;$\&#1086;&#1073;&#1084;&#1077;&#1085;$\&#1086;&#1073;&#1084;&#1077;&#1085;$\&#1086;&#1073;&#1084;&#1077;&#1085;$\&#1086;&#1073;&#1084;&#1077;&#1085;$\&#1086;&#1073;&#1084;&#1077;&#1085;$\&#1086;&#1073;&#1084;&#1077;&#1085;$\Users\tsulik\AppData\Roaming\Microsoft\Excel\&#1047;&#1072;&#1088;&#1087;&#1083;&#1072;&#1090;&#1072;\&#1056;&#1072;&#1079;&#1086;&#1073;&#1088;&#1072;&#1085;&#1086;\03%20&#1079;&#1072;&#1088;&#1087;&#1083;&#1072;&#1090;&#1072;%20&#1040;&#1041;&#1040;-&#1082;&#1083;&#1080;&#1085;&#1080;&#1082;&#1072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LARIO~1/AppData/Local/Temp/bat/&#1084;&#1086;&#1080;%20&#1076;&#1086;&#1082;&#1091;&#1084;&#1077;&#1085;&#1090;&#1099;/&#1052;&#1086;&#1085;&#1080;&#1090;&#1086;&#1088;&#1080;&#1085;&#1075;%20&#1076;&#1080;&#1089;&#1087;&#1072;&#1085;&#1089;&#1077;&#1088;&#1080;&#1079;&#1072;&#1094;&#1080;&#1080;/&#1052;&#1086;&#1085;&#1080;&#1090;&#1086;&#1088;&#1080;&#1085;&#1075;%20&#1074;%20&#1060;&#1054;&#1052;&#1057;%202013/&#1052;&#1086;&#1085;&#1080;&#1090;&#1086;&#1088;&#1080;&#1085;&#1075;%20&#1044;&#1057;%20&#1074;%20&#1060;&#1054;&#1052;&#1057;%20&#1076;&#1077;&#1082;&#1072;&#1073;&#1088;&#1100;%20&#1086;&#1082;&#1086;&#1085;&#1095;%202013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dbnew\Users\SKOROL~1\AppData\Local\Temp\bat\&#1056;&#1077;&#1077;&#1089;&#1090;&#1088;%202016%20&#1076;&#1086;&#1087;.&#1080;&#1085;&#1092;&#1086;&#1088;&#1084;&#1072;&#1094;&#1080;&#1103;%20&#1074;%20&#1060;&#1054;&#1052;&#1057;%20(09.08.2016)%20(2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alberina1\DOCUME~1\Tasha\LOCALS~1\Temp\7zOF0.tmp\&#1052;&#1077;&#1088;&#1086;&#1087;&#1088;&#1080;&#1103;&#1090;&#1080;&#1103;%20&#1055;&#1052;%20(23.07.2011)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tanagindina/Desktop/&#1087;&#1083;&#1072;&#1090;&#1085;&#1099;&#1077;/192.168.2.1/&#1086;&#1073;&#1097;&#1072;&#1103;/&#1056;&#1077;&#1077;&#1089;&#1090;&#1088;&#1099;/&#1047;&#1072;&#1087;&#1086;&#1083;&#1085;&#1077;&#1085;&#1085;&#1099;&#1077;%20&#1088;&#1077;&#1077;&#1089;&#1090;&#1088;&#1099;/&#1064;&#1072;&#1073;&#1083;&#1086;&#1085;%20&#1090;&#1072;&#1083;&#1086;&#1085;&#1072;%20&#1042;&#1058;&#1052;&#1055;%20110816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tatanagindina\Desktop\&#1087;&#1083;&#1072;&#1090;&#1085;&#1099;&#1077;\192.168.2.1\&#1086;&#1073;&#1097;&#1072;&#1103;\&#1056;&#1077;&#1077;&#1089;&#1090;&#1088;&#1099;\&#1047;&#1072;&#1087;&#1086;&#1083;&#1085;&#1077;&#1085;&#1085;&#1099;&#1077;%20&#1088;&#1077;&#1077;&#1089;&#1090;&#1088;&#1099;\&#1064;&#1072;&#1073;&#1083;&#1086;&#1085;%20&#1090;&#1072;&#1083;&#1086;&#1085;&#1072;%20&#1042;&#1058;&#1052;&#1055;%20110816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73;&#1084;&#1077;&#1085;$/&#1086;&#1073;&#1084;&#1077;&#1085;$/&#1086;&#1073;&#1084;&#1077;&#1085;$/&#1086;&#1073;&#1084;&#1077;&#1085;$/&#1086;&#1073;&#1084;&#1077;&#1085;$/&#1086;&#1073;&#1084;&#1077;&#1085;$/&#1086;&#1073;&#1084;&#1077;&#1085;$/&#1086;&#1073;&#1084;&#1077;&#1085;$/Users/tsulik/AppData/Roaming/Microsoft/Excel/&#1084;&#1086;&#1080;%20&#1076;&#1086;&#1082;&#1091;&#1084;&#1077;&#1085;&#1090;&#1099;/Users/nBalberina/Desktop/&#1054;&#1090;&#1095;&#1077;&#1090;%20&#1086;%20&#1088;&#1072;&#1089;&#1093;&#1086;&#1076;&#1072;&#1093;/&#1088;&#1072;&#1089;&#1093;&#1086;&#1076;&#1099;%2007%20&#1043;&#1041;%201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86;&#1073;&#1084;&#1077;&#1085;$\&#1086;&#1073;&#1084;&#1077;&#1085;$\&#1086;&#1073;&#1084;&#1077;&#1085;$\&#1086;&#1073;&#1084;&#1077;&#1085;$\&#1086;&#1073;&#1084;&#1077;&#1085;$\&#1086;&#1073;&#1084;&#1077;&#1085;$\&#1086;&#1073;&#1084;&#1077;&#1085;$\&#1086;&#1073;&#1084;&#1077;&#1085;$\Users\tsulik\AppData\Roaming\Microsoft\Excel\&#1084;&#1086;&#1080;%20&#1076;&#1086;&#1082;&#1091;&#1084;&#1077;&#1085;&#1090;&#1099;\Users\nBalberina\Desktop\&#1054;&#1090;&#1095;&#1077;&#1090;%20&#1086;%20&#1088;&#1072;&#1089;&#1093;&#1086;&#1076;&#1072;&#1093;\&#1088;&#1072;&#1089;&#1093;&#1086;&#1076;&#1099;%2007%20&#1043;&#1041;%2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Documents/&#1054;&#1088;&#1075;&#1072;&#1085;&#1080;&#1079;&#1072;&#1094;&#1080;&#1103;%20&#1054;&#1052;&#1057;/&#1057;&#1090;&#1086;&#1084;&#1072;&#1090;&#1086;&#1083;&#1086;&#1075;&#1080;&#1103;%202023/Users/aobraztsova.TFOMS-SPB/AppData/Roaming/Microsoft/Excel/Users/AOBRAZ~1.TFO/AppData/Local/Temp/bat/&#1044;&#1086;&#1087;%20&#1084;&#1072;&#1090;&#1077;&#1088;&#1080;&#1072;&#1083;&#1099;/&#1060;&#1086;&#1088;&#1084;&#1072;%203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alberina1\Users\nBalberina\Desktop\&#1054;&#1090;&#1095;&#1077;&#1090;%20&#1086;%20&#1088;&#1072;&#1089;&#1093;&#1086;&#1076;&#1072;&#1093;\&#1088;&#1072;&#1089;&#1093;&#1086;&#1076;&#1099;%2007%20&#1043;&#1041;%208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alberina1\Users\nBalberina\Desktop\&#1054;&#1090;&#1095;&#1077;&#1090;%20&#1086;%20&#1088;&#1072;&#1089;&#1093;&#1086;&#1076;&#1072;&#1093;\&#1088;&#1072;&#1089;&#1093;&#1086;&#1076;&#1099;%2007%20&#1043;&#1041;%208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AppData/Roaming/Microsoft/Excel/&#1040;&#1085;&#1072;&#1083;&#1080;&#1079;%20&#1055;&#1043;&#1043;%20&#1080;%20&#1058;&#1055;&#1043;&#1043;%202019_2020%2030012020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Documents/&#1054;&#1088;&#1075;&#1072;&#1085;&#1080;&#1079;&#1072;&#1094;&#1080;&#1103;%20&#1054;&#1052;&#1057;/&#1057;&#1090;&#1086;&#1084;&#1072;&#1090;&#1086;&#1083;&#1086;&#1075;&#1080;&#1103;%202023/Users/aobraztsova.TFOMS-SPB/AppData/Roaming/Microsoft/Excel/Users/aobraztsova.TFOMS-SPB/AppData/Roaming/Microsoft/Excel/&#1040;&#1085;&#1072;&#1083;&#1080;&#1079;%20&#1055;&#1043;&#1043;%20&#1080;%20&#1058;&#1055;&#1043;&#1043;%202019_2020%2030012020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Documents/&#1054;&#1088;&#1075;&#1072;&#1085;&#1080;&#1079;&#1072;&#1094;&#1080;&#1103;%20&#1054;&#1052;&#1057;/&#1057;&#1090;&#1086;&#1084;&#1072;&#1090;&#1086;&#1083;&#1086;&#1075;&#1080;&#1103;%202023/Users/AOBRAZ~1.TFO/AppData/Local/Temp/bat/&#1044;&#1086;&#1087;%20&#1084;&#1072;&#1090;&#1077;&#1088;&#1080;&#1072;&#1083;&#1099;/&#1060;&#1086;&#1088;&#1084;&#1072;%203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dbnew\Users\SKOROL~1\AppData\Local\Temp\bat\&#1056;&#1077;&#1077;&#1089;&#1090;&#1088;%202016%20&#1076;&#1086;&#1087;.&#1080;&#1085;&#1092;&#1086;&#1088;&#1084;&#1072;&#1094;&#1080;&#1103;%20&#1074;%20&#1060;&#1054;&#1052;&#1057;%20(09.08.2016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KOROL~1/AppData/Local/Temp/bat/&#1055;&#1056;&#1054;&#1060;&#1048;&#1051;&#1048;_&#1055;&#1042;&#1057;-&#1057;&#1055;&#1045;&#1062;&#1048;&#1040;&#1051;&#1068;&#1053;&#1054;&#1057;&#1058;&#1068;%20&#1042;&#1056;&#1040;&#1063;&#1040;_112016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"/>
      <sheetName val="1000-1001"/>
      <sheetName val="1001_1"/>
      <sheetName val="1001_2"/>
      <sheetName val="1001_3"/>
      <sheetName val="1001_4"/>
      <sheetName val="1001_5"/>
      <sheetName val="1003_1008"/>
      <sheetName val="1009-1050"/>
      <sheetName val="1060-1090"/>
      <sheetName val="1100"/>
      <sheetName val="1100_1"/>
      <sheetName val="1100_2"/>
      <sheetName val="1100_3"/>
      <sheetName val="1100_4"/>
      <sheetName val="1100_5"/>
      <sheetName val="1100_6"/>
      <sheetName val="1100_7"/>
      <sheetName val="1100_8"/>
      <sheetName val="1101-1106"/>
      <sheetName val="1107-1109"/>
      <sheetName val="2100"/>
      <sheetName val="2100_1"/>
      <sheetName val="2100_2"/>
      <sheetName val="2100_3"/>
      <sheetName val="2101-2104"/>
      <sheetName val="2105-2106"/>
      <sheetName val="2120-2200"/>
      <sheetName val="2300-2350"/>
      <sheetName val="2400-2401"/>
      <sheetName val="2510-2512"/>
      <sheetName val="2514-2516"/>
      <sheetName val="2600,2610,2650"/>
      <sheetName val="2700-2704"/>
      <sheetName val="2710"/>
      <sheetName val="2800-2801"/>
      <sheetName val="3100"/>
      <sheetName val="3100_1"/>
      <sheetName val="3100 _2"/>
      <sheetName val="3100_3"/>
      <sheetName val="3100_4-3101"/>
      <sheetName val="3150-3200"/>
      <sheetName val="4201"/>
      <sheetName val="4601-4803"/>
      <sheetName val="4804-4806"/>
      <sheetName val="4809"/>
      <sheetName val="5100-5111"/>
      <sheetName val="5112-5114"/>
      <sheetName val="5115-5116"/>
      <sheetName val="5117"/>
      <sheetName val="5117_1"/>
      <sheetName val="5118"/>
      <sheetName val="5119,5120"/>
      <sheetName val="5122-5125_8"/>
      <sheetName val="5126"/>
      <sheetName val="5300"/>
      <sheetName val="5301"/>
      <sheetName val="5302"/>
      <sheetName val="5302_1"/>
      <sheetName val="5401"/>
      <sheetName val="5402"/>
      <sheetName val="5402_1"/>
      <sheetName val="5404"/>
      <sheetName val="5404_1"/>
      <sheetName val="5450,5453"/>
      <sheetName val="5460-5461"/>
      <sheetName val="5500,5502"/>
      <sheetName val="5503-5505"/>
      <sheetName val="5600"/>
      <sheetName val="7000"/>
      <sheetName val="7001-7003"/>
      <sheetName val="7004"/>
      <sheetName val="8000"/>
      <sheetName val="8001-800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справочник"/>
      <sheetName val="Затраты МО"/>
      <sheetName val="Численность"/>
      <sheetName val="4.КДПВ"/>
      <sheetName val="Лист3"/>
    </sheetNames>
    <sheetDataSet>
      <sheetData sheetId="0"/>
      <sheetData sheetId="1">
        <row r="1">
          <cell r="A1">
            <v>711350</v>
          </cell>
          <cell r="B1" t="str">
            <v>ПОЛ ИНФ ПАТРОНАЖ НА ДОМУ</v>
          </cell>
        </row>
        <row r="2">
          <cell r="A2">
            <v>721160</v>
          </cell>
          <cell r="B2" t="str">
            <v>ПОЛ ЭНД Патронаж на дому</v>
          </cell>
        </row>
        <row r="3">
          <cell r="A3">
            <v>741140</v>
          </cell>
          <cell r="B3" t="str">
            <v>ПОЛ НЕВР ПАТРОНАЖ НА ДОМУ</v>
          </cell>
        </row>
        <row r="4">
          <cell r="A4">
            <v>761020</v>
          </cell>
          <cell r="B4" t="str">
            <v>ПОЛ ЛОР Патронаж на дому</v>
          </cell>
        </row>
        <row r="5">
          <cell r="A5">
            <v>771160</v>
          </cell>
          <cell r="B5" t="str">
            <v>ПОЛ КАРД ПАТРОНАЖ НА ДОМУ</v>
          </cell>
        </row>
        <row r="6">
          <cell r="A6">
            <v>781080</v>
          </cell>
          <cell r="B6" t="str">
            <v>ПОЛ ПУЛМ Патронаж на дому</v>
          </cell>
        </row>
        <row r="7">
          <cell r="A7">
            <v>791100</v>
          </cell>
          <cell r="B7" t="str">
            <v>ПОЛ ГАСТР Патронаж на дому</v>
          </cell>
        </row>
        <row r="8">
          <cell r="A8">
            <v>821150</v>
          </cell>
          <cell r="B8" t="str">
            <v>ПОЛ УРОЛ Патронаж на дому</v>
          </cell>
        </row>
        <row r="9">
          <cell r="A9">
            <v>841020</v>
          </cell>
          <cell r="B9" t="str">
            <v>ПОЛ ДЕРМ Патронаж на дому дерматологом</v>
          </cell>
        </row>
        <row r="10">
          <cell r="A10">
            <v>851100</v>
          </cell>
          <cell r="B10" t="str">
            <v>ПОЛ РЕВМ Патронаж на дому</v>
          </cell>
        </row>
        <row r="12">
          <cell r="A12">
            <v>741030</v>
          </cell>
          <cell r="B12" t="str">
            <v>ПОЛ НЕВР Эпилепсия Статус Неотложное состояние</v>
          </cell>
        </row>
        <row r="13">
          <cell r="A13">
            <v>741130</v>
          </cell>
          <cell r="B13" t="str">
            <v>ПОЛ НЕВР Неотложные состояния</v>
          </cell>
        </row>
        <row r="14">
          <cell r="A14">
            <v>761030</v>
          </cell>
          <cell r="B14" t="str">
            <v>ПОЛ ЛОР Неотложные состояния</v>
          </cell>
        </row>
        <row r="15">
          <cell r="A15">
            <v>791090</v>
          </cell>
          <cell r="B15" t="str">
            <v>ПОЛ ГАСТР Неотложные состояния в гастроэнтерологии</v>
          </cell>
        </row>
        <row r="16">
          <cell r="A16">
            <v>841240</v>
          </cell>
          <cell r="B16" t="str">
            <v>ПОЛ ДЕРМ Неотложные состояния в дерматологии</v>
          </cell>
        </row>
        <row r="17">
          <cell r="A17">
            <v>711360</v>
          </cell>
          <cell r="B17" t="str">
            <v>ПОЛ ИНФ Госпитализация экстренная</v>
          </cell>
        </row>
        <row r="18">
          <cell r="A18">
            <v>781090</v>
          </cell>
          <cell r="B18" t="str">
            <v>ПОЛ ПУЛМ Госпитализация экстреннная</v>
          </cell>
        </row>
        <row r="19">
          <cell r="A19">
            <v>821140</v>
          </cell>
          <cell r="B19" t="str">
            <v>ПОЛ УРОЛ Стандарт обследования урологического больного по экстренным показаниям</v>
          </cell>
        </row>
        <row r="21">
          <cell r="A21">
            <v>711063</v>
          </cell>
          <cell r="B21" t="str">
            <v>ДИСП ПОЛ ИНФ Дифтерия (диспансерный прием 4 раза в год)</v>
          </cell>
        </row>
        <row r="22">
          <cell r="A22">
            <v>711073</v>
          </cell>
          <cell r="B22" t="str">
            <v>ДИСП ПОЛ ИНФ Кишечные инфекции (диспансерный прием 1 раз в год)</v>
          </cell>
        </row>
        <row r="23">
          <cell r="A23">
            <v>711253</v>
          </cell>
          <cell r="B23" t="str">
            <v>ДИСП ПОЛ ИНФ Инфекционный мононуклеоз (диспансерный прием 4 раза в год)</v>
          </cell>
        </row>
        <row r="24">
          <cell r="A24">
            <v>711283</v>
          </cell>
          <cell r="B24" t="str">
            <v>ДИСП ПОЛ ИНФ последствия полиомиелита (диспансерный прием 6 раз в год)</v>
          </cell>
        </row>
        <row r="25">
          <cell r="A25">
            <v>711333</v>
          </cell>
          <cell r="B25" t="str">
            <v>ДИСП ПОЛ ИНФ Острый вирусный гепатит (диспансерный прием 1 раз в 1,5 месяца)</v>
          </cell>
        </row>
        <row r="26">
          <cell r="A26">
            <v>711343</v>
          </cell>
          <cell r="B26" t="str">
            <v>ДИСП ПОЛ ИНФ Хронический вирусный гепатит (диспансерный прием 1 раз в 1,5 месяца)</v>
          </cell>
        </row>
        <row r="27">
          <cell r="A27">
            <v>721043</v>
          </cell>
          <cell r="B27" t="str">
            <v>ДИСП ПОЛ ЭНД Сахарный диабет 2-го типа без осложнений (диспансерный прием 1 раз в 3 месяца)</v>
          </cell>
        </row>
        <row r="28">
          <cell r="A28">
            <v>721053</v>
          </cell>
          <cell r="B28" t="str">
            <v>ДИСП ПОЛ ЭНД Сахарный диабет 2-го типа с осложнениями (для эндокринолога) (диспансерный прием 1 раз в 2 месяца)</v>
          </cell>
        </row>
        <row r="29">
          <cell r="A29">
            <v>721073</v>
          </cell>
          <cell r="B29" t="str">
            <v>ДИСП ПОЛ ЭНД Гипотиреоз (диспансерный прием 1 раз в 3 месяца)</v>
          </cell>
        </row>
        <row r="30">
          <cell r="A30">
            <v>721083</v>
          </cell>
          <cell r="B30" t="str">
            <v>ДИСП ПОЛ ЭНД Нетоксический зоб (диспансерный прием 1 раз в 6 месяцев)</v>
          </cell>
        </row>
        <row r="31">
          <cell r="A31">
            <v>721093</v>
          </cell>
          <cell r="B31" t="str">
            <v>ДИСП ПОЛ ЭНД Тиреотоксикоз (диспансерный прием 1 раз в 6 месяцев)</v>
          </cell>
        </row>
        <row r="32">
          <cell r="A32">
            <v>721103</v>
          </cell>
          <cell r="B32" t="str">
            <v>ДИСП ПОЛ ЭНД Тиреоидит (диспансерный прием 1 раз в месяц)</v>
          </cell>
        </row>
        <row r="33">
          <cell r="A33">
            <v>721113</v>
          </cell>
          <cell r="B33" t="str">
            <v>ДИСП ПОЛ ЭНД Гипопаратиреоз (диспансерный прием 1 раз в 3 месяца)</v>
          </cell>
        </row>
        <row r="34">
          <cell r="A34">
            <v>721123</v>
          </cell>
          <cell r="B34" t="str">
            <v>ДИСП ПОЛ ЭНД Аденома гипофиза (диспансерный прием 1 раз в месяц)</v>
          </cell>
        </row>
        <row r="35">
          <cell r="A35">
            <v>721133</v>
          </cell>
          <cell r="B35" t="str">
            <v>ДИСП ПОЛ ЭНД Ожирение (диспансерный прием 1 раз в 6 месяцев)</v>
          </cell>
        </row>
        <row r="36">
          <cell r="A36">
            <v>721153</v>
          </cell>
          <cell r="B36" t="str">
            <v>ДИСП ПОЛ ЭНД Остеопороз (диспансерный прием 1 раз в 6 месяцев)</v>
          </cell>
        </row>
        <row r="37">
          <cell r="A37">
            <v>731023</v>
          </cell>
          <cell r="B37" t="str">
            <v>ДИСП ПОЛ ГЕМ Дефицитные анемии (диспансерный прием 4 раза в год)</v>
          </cell>
        </row>
        <row r="38">
          <cell r="A38">
            <v>741023</v>
          </cell>
          <cell r="B38" t="str">
            <v>ДИСП ПОЛ НЕВР Эпилепсия (диспансерный прием 1раз в 6 месяцев)</v>
          </cell>
        </row>
        <row r="39">
          <cell r="A39">
            <v>741053</v>
          </cell>
          <cell r="B39" t="str">
            <v xml:space="preserve">ДИСП ПОЛ НЕВР Болезнь Паркинсона (диспансерный прием 1 раз в 6 месяцев) </v>
          </cell>
        </row>
        <row r="40">
          <cell r="A40">
            <v>741073</v>
          </cell>
          <cell r="B40" t="str">
            <v>ДИСП ПОЛ НЕВР Рассеянный склероз (диспансерный прием 1 раз в 6 месяцев)</v>
          </cell>
        </row>
        <row r="41">
          <cell r="A41">
            <v>741093</v>
          </cell>
          <cell r="B41" t="str">
            <v>ДИСП ПОЛ НЕВР Последствия внутричерепной травмы  (диспансерный прием 1 раз в год)</v>
          </cell>
        </row>
        <row r="42">
          <cell r="A42">
            <v>741123</v>
          </cell>
          <cell r="B42" t="str">
            <v>ДИСП ПОЛ НЕВР Состояние после перенесенного ОНМК (диспансерный прием 1раз в 6 месяцев)</v>
          </cell>
        </row>
        <row r="43">
          <cell r="A43">
            <v>741153</v>
          </cell>
          <cell r="B43" t="str">
            <v>ДИСП ПОЛ НЕВР Рассеянный склероз (диспансерный прием 1 раз в 3 месяца)</v>
          </cell>
        </row>
        <row r="44">
          <cell r="A44">
            <v>751023</v>
          </cell>
          <cell r="B44" t="str">
            <v>ДИСП ПОЛ ОФТАЛ Глаукома (диспансерный прием)</v>
          </cell>
        </row>
        <row r="45">
          <cell r="A45">
            <v>761063</v>
          </cell>
          <cell r="B45" t="str">
            <v>ДИСП ПОЛ ЛОР Хронический средний отит (диспансерный прием 1 раз в год)</v>
          </cell>
        </row>
        <row r="46">
          <cell r="A46">
            <v>761083</v>
          </cell>
          <cell r="B46" t="str">
            <v>ДИСП ПОЛ ЛОР Нейросенсорная потеря слуха (диспансерный прием 1 раз в год)</v>
          </cell>
        </row>
        <row r="47">
          <cell r="A47">
            <v>761103</v>
          </cell>
          <cell r="B47" t="str">
            <v>ДИСП ПОЛ ЛОР Кондуктивная тугоухость (диспансерный прием 1 раз в год)</v>
          </cell>
        </row>
        <row r="48">
          <cell r="A48">
            <v>771023</v>
          </cell>
          <cell r="B48" t="str">
            <v>ДИСП ПОЛ КАРД  Вторичная артериальная гипертензия (диспансерный прием)</v>
          </cell>
        </row>
        <row r="49">
          <cell r="A49">
            <v>771033</v>
          </cell>
          <cell r="B49" t="str">
            <v>ДИСП ПОЛ КАРД  Гипертоническая болезнь без поражения органов мишеней (диспансерный прием)</v>
          </cell>
        </row>
        <row r="50">
          <cell r="A50">
            <v>771043</v>
          </cell>
          <cell r="B50" t="str">
            <v>ДИСП ПОЛ КАРД Гипертоническая болезнь с поражением органов мишеней (диспансерный прием)</v>
          </cell>
        </row>
        <row r="51">
          <cell r="A51">
            <v>771063</v>
          </cell>
          <cell r="B51" t="str">
            <v xml:space="preserve"> ДИСП ПОЛ КАРД  Ишемическая болезнь сердца, стенокардия (диспансерный прием)</v>
          </cell>
        </row>
        <row r="52">
          <cell r="A52">
            <v>771103</v>
          </cell>
          <cell r="B52" t="str">
            <v xml:space="preserve"> ДИСП ПОЛ КАРД  Состояние после перенесенного острого инфаркта миокарда (диспансерный прием)</v>
          </cell>
        </row>
        <row r="53">
          <cell r="A53">
            <v>771113</v>
          </cell>
          <cell r="B53" t="str">
            <v xml:space="preserve"> ДИСП ПОЛ КАРД  Состояние после этапа реабилитации, после кардиохирургической операции (диспансерный прием)</v>
          </cell>
        </row>
        <row r="54">
          <cell r="A54">
            <v>771133</v>
          </cell>
          <cell r="B54" t="str">
            <v>ДИСП ПОЛ КАРД  Сердечная недостаточность (диспансерный прием)</v>
          </cell>
        </row>
        <row r="55">
          <cell r="A55">
            <v>781023</v>
          </cell>
          <cell r="B55" t="str">
            <v>ДИСП ПОЛ ПУЛМ Пневмония (диспансерный прием)</v>
          </cell>
        </row>
        <row r="56">
          <cell r="A56">
            <v>781043</v>
          </cell>
          <cell r="B56" t="str">
            <v>ДИСП ПОЛ ПУЛМ Бронхиальная астма вне обострения (диспансерный прием)</v>
          </cell>
        </row>
        <row r="57">
          <cell r="A57">
            <v>781063</v>
          </cell>
          <cell r="B57" t="str">
            <v>ДИСП ПОЛ ПУЛМ ХОБЛ (диспансерный прием)</v>
          </cell>
        </row>
        <row r="58">
          <cell r="A58">
            <v>781153</v>
          </cell>
          <cell r="B58" t="str">
            <v>ДИСП ПОЛ ЛОР Хронические болезни миндалин и аденоидов (диспансерный прием 2 раза в год)</v>
          </cell>
        </row>
        <row r="59">
          <cell r="A59">
            <v>781183</v>
          </cell>
          <cell r="B59" t="str">
            <v>ДИСП ПОЛ ЛОР Хронический синусит (диспансерный прием 1 раз в год)</v>
          </cell>
        </row>
        <row r="60">
          <cell r="A60">
            <v>791033</v>
          </cell>
          <cell r="B60" t="str">
            <v>ДИСП ПОЛ ГАСТР Гепатит Цирроз+желчный пузырь (диспансерный прием)</v>
          </cell>
        </row>
        <row r="61">
          <cell r="A61">
            <v>791053</v>
          </cell>
          <cell r="B61" t="str">
            <v>ДИСП ПОЛ ГАСТР Заболевания поджелудочной железы (диспансерный прием)</v>
          </cell>
        </row>
        <row r="62">
          <cell r="A62">
            <v>791063</v>
          </cell>
          <cell r="B62" t="str">
            <v>ДИСП ПОЛ ГАСТР Заболевания пищевода и желудка (диспансерный прием)</v>
          </cell>
        </row>
        <row r="63">
          <cell r="A63">
            <v>791073</v>
          </cell>
          <cell r="B63" t="str">
            <v>ДИСП ПОЛ ГАСТР Заболевания кишечника (диспансерный прием)</v>
          </cell>
        </row>
        <row r="64">
          <cell r="A64">
            <v>821053</v>
          </cell>
          <cell r="B64" t="str">
            <v>ПОЛ УРОЛ Мочекаменная болезнь (диспансерное наблюдение)</v>
          </cell>
        </row>
        <row r="65">
          <cell r="A65">
            <v>821063</v>
          </cell>
          <cell r="B65" t="str">
            <v>ПОЛ УРОЛ Воспалительные заболевания органов репродуктивной системы у мужчин (диспансерное наблюдение 4 в год)</v>
          </cell>
        </row>
        <row r="66">
          <cell r="A66">
            <v>821073</v>
          </cell>
          <cell r="B66" t="str">
            <v>ПОЛ УРОЛ Доброкачественная гиперплазия предстательной железы и инфравезикальная обструкция (диспансерное наблюдение)</v>
          </cell>
        </row>
        <row r="67">
          <cell r="A67">
            <v>821093</v>
          </cell>
          <cell r="B67" t="str">
            <v>ПОЛ УРОЛ Расстройство удержания мочи (диспансерное наблюдение 4 в год)</v>
          </cell>
        </row>
        <row r="68">
          <cell r="A68">
            <v>821103</v>
          </cell>
          <cell r="B68" t="str">
            <v>ПОЛ УРОЛ Острые воспалительные заболевания почек и мочевых путей (диспансерное наблюдение 4 в год)</v>
          </cell>
        </row>
        <row r="69">
          <cell r="A69">
            <v>821113</v>
          </cell>
          <cell r="B69" t="str">
            <v>ПОЛ УРОЛ Хронические воспалительные заболевания почек и мочевого пузыря (диспансерное наблюдение 4 в год)</v>
          </cell>
        </row>
        <row r="70">
          <cell r="A70">
            <v>821123</v>
          </cell>
          <cell r="B70" t="str">
            <v>ПОЛ УРОЛ Гидронефроз, кисты почек (диспансерное наблюдение)</v>
          </cell>
        </row>
        <row r="71">
          <cell r="A71">
            <v>821133</v>
          </cell>
          <cell r="B71" t="str">
            <v>ПОЛ УРОЛ Невоспалительные заболевания органов репродуктивной системы у мужчин (диспансерное наблюдение 4 в год)</v>
          </cell>
        </row>
        <row r="72">
          <cell r="A72">
            <v>841043</v>
          </cell>
          <cell r="B72" t="str">
            <v>ДИСП ПОЛ ДЕРМ Пиодермия (диспансерный прием 2 раза в год)</v>
          </cell>
        </row>
        <row r="73">
          <cell r="A73">
            <v>841063</v>
          </cell>
          <cell r="B73" t="str">
            <v>ДИСП ПОЛ ДЕРМ Эритематозно-сквамозный дерматит (диспансерный прием 2 раза в год)</v>
          </cell>
        </row>
        <row r="74">
          <cell r="A74">
            <v>841083</v>
          </cell>
          <cell r="B74" t="str">
            <v>ДИСП ПОЛ ДЕРМ Атопический дерматит и родственные состояния (диспансерный прием 4 раза в год)</v>
          </cell>
        </row>
        <row r="75">
          <cell r="A75">
            <v>841093</v>
          </cell>
          <cell r="B75" t="str">
            <v>ДИСП ПОЛ ДЕРМ Псориаз и родственные состояния (диспансерный прием 3 раза в год)</v>
          </cell>
        </row>
        <row r="76">
          <cell r="A76">
            <v>841103</v>
          </cell>
          <cell r="B76" t="str">
            <v>ДИСП ПОЛ ДЕРМ Буллезные дерматозы (диспансерный прием 4 раза в год)</v>
          </cell>
        </row>
        <row r="77">
          <cell r="A77">
            <v>841113</v>
          </cell>
          <cell r="B77" t="str">
            <v>ДИСП ПОЛ ДЕРМ Эритема многоформная (диспансерный прием 2 раза в год)</v>
          </cell>
        </row>
        <row r="78">
          <cell r="A78">
            <v>841123</v>
          </cell>
          <cell r="B78" t="str">
            <v>ДИСП ПОЛ ДЕРМ Красная волчанка без системных проявлений (диспансерный прием 4 раза в год)</v>
          </cell>
        </row>
        <row r="79">
          <cell r="A79">
            <v>841133</v>
          </cell>
          <cell r="B79" t="str">
            <v>ДИСП ПОЛ ДЕРМ Ограниченная склеродермия и др. изменения соединительной ткани (диспансерный прием 4 раза в год)</v>
          </cell>
        </row>
        <row r="80">
          <cell r="A80">
            <v>841143</v>
          </cell>
          <cell r="B80" t="str">
            <v>ДИСП ПОЛ ДЕРМ Красный плоский лишай, папулосквамозные и атрофические изменения кожи (диспансерный прием 2 раза в год)</v>
          </cell>
        </row>
        <row r="81">
          <cell r="A81">
            <v>841163</v>
          </cell>
          <cell r="B81" t="str">
            <v>ДИСП ПОЛ ДЕРМ Узловатая эритема и др. васкулиты (диспансерный прием 2 раза в год)</v>
          </cell>
        </row>
        <row r="82">
          <cell r="A82">
            <v>841173</v>
          </cell>
          <cell r="B82" t="str">
            <v>ДИСП ПОЛ ДЕРМ Кератодермия (вульг. дерматоз), добр. новообразов., вирусные и наследств. заб. кожи (диспансерный прием 2 раза в год)</v>
          </cell>
        </row>
        <row r="83">
          <cell r="A83">
            <v>841223</v>
          </cell>
          <cell r="B83" t="str">
            <v>ДИСП ПОЛ ДЕРМ Саркома Капоши. Хронические язвы кожи (диспансерный прием 6 раз в год)</v>
          </cell>
        </row>
        <row r="84">
          <cell r="A84">
            <v>851023</v>
          </cell>
          <cell r="B84" t="str">
            <v>ДИСП ПОЛ РЕВМ Ревматоидный артрит (диспансерный прием)</v>
          </cell>
        </row>
        <row r="85">
          <cell r="A85">
            <v>851033</v>
          </cell>
          <cell r="B85" t="str">
            <v>ДИСП ПОЛ РЕВМ Хронический подагрический артрит (диспансерный прием)</v>
          </cell>
        </row>
        <row r="86">
          <cell r="A86">
            <v>851043</v>
          </cell>
          <cell r="B86" t="str">
            <v>ДИСП ПОЛ РЕВМ Псориатический артрит (диспансерный прием)</v>
          </cell>
        </row>
        <row r="87">
          <cell r="A87">
            <v>851053</v>
          </cell>
          <cell r="B87" t="str">
            <v>ДИСП ПОЛ РЕВМ Системные заболевания соединительной ткани и системные васкулиты (диспансерный прием)</v>
          </cell>
        </row>
        <row r="88">
          <cell r="A88">
            <v>851063</v>
          </cell>
          <cell r="B88" t="str">
            <v>ДИСП ПОЛ РЕВМ Реактивные артриты (диспансерный прием)</v>
          </cell>
        </row>
        <row r="89">
          <cell r="A89">
            <v>851073</v>
          </cell>
          <cell r="B89" t="str">
            <v>ДИСП ПОЛ РЕВМ Артрозы (Остеоартрозы) (диспансерный прием)</v>
          </cell>
        </row>
        <row r="90">
          <cell r="A90">
            <v>851083</v>
          </cell>
          <cell r="B90" t="str">
            <v>ДИСП ПОЛ РЕВМ Ревматизм неактивная фаза (диспансерный прием)</v>
          </cell>
        </row>
        <row r="91">
          <cell r="A91">
            <v>851093</v>
          </cell>
          <cell r="B91" t="str">
            <v>ДИСП ПОЛ РЕВМ Ревматизм активная фаза (диспансерный прием 4 раза в год)</v>
          </cell>
        </row>
        <row r="92">
          <cell r="A92">
            <v>881940</v>
          </cell>
          <cell r="B92" t="str">
            <v>ПОЛ ОНК Опухоли наружной локализации (Диспансерное наблюдение)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табл1"/>
      <sheetName val="табл2"/>
      <sheetName val="табл3"/>
    </sheetNames>
    <sheetDataSet>
      <sheetData sheetId="0">
        <row r="74">
          <cell r="E74" t="str">
            <v>месяц</v>
          </cell>
        </row>
        <row r="75">
          <cell r="E75" t="str">
            <v>январь</v>
          </cell>
        </row>
        <row r="76">
          <cell r="E76" t="str">
            <v>февраль</v>
          </cell>
        </row>
        <row r="77">
          <cell r="E77" t="str">
            <v>март</v>
          </cell>
        </row>
        <row r="78">
          <cell r="E78" t="str">
            <v>апрель</v>
          </cell>
        </row>
        <row r="79">
          <cell r="E79" t="str">
            <v>май</v>
          </cell>
        </row>
        <row r="80">
          <cell r="E80" t="str">
            <v>июнь</v>
          </cell>
        </row>
        <row r="81">
          <cell r="E81" t="str">
            <v>июль</v>
          </cell>
        </row>
        <row r="82">
          <cell r="E82" t="str">
            <v>август</v>
          </cell>
        </row>
        <row r="83">
          <cell r="E83" t="str">
            <v>сентябрь</v>
          </cell>
        </row>
        <row r="84">
          <cell r="E84" t="str">
            <v>октябрь</v>
          </cell>
        </row>
        <row r="85">
          <cell r="E85" t="str">
            <v>ноябрь</v>
          </cell>
        </row>
        <row r="86">
          <cell r="E86" t="str">
            <v>декабрь</v>
          </cell>
        </row>
      </sheetData>
      <sheetData sheetId="1" refreshError="1"/>
      <sheetData sheetId="2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табл1"/>
      <sheetName val="табл2"/>
      <sheetName val="табл3"/>
    </sheetNames>
    <sheetDataSet>
      <sheetData sheetId="0">
        <row r="74">
          <cell r="E74" t="str">
            <v>месяц</v>
          </cell>
        </row>
        <row r="75">
          <cell r="E75" t="str">
            <v>январь</v>
          </cell>
        </row>
        <row r="76">
          <cell r="E76" t="str">
            <v>февраль</v>
          </cell>
        </row>
        <row r="77">
          <cell r="E77" t="str">
            <v>март</v>
          </cell>
        </row>
        <row r="78">
          <cell r="E78" t="str">
            <v>апрель</v>
          </cell>
        </row>
        <row r="79">
          <cell r="E79" t="str">
            <v>май</v>
          </cell>
        </row>
        <row r="80">
          <cell r="E80" t="str">
            <v>июнь</v>
          </cell>
        </row>
        <row r="81">
          <cell r="E81" t="str">
            <v>июль</v>
          </cell>
        </row>
        <row r="82">
          <cell r="E82" t="str">
            <v>август</v>
          </cell>
        </row>
        <row r="83">
          <cell r="E83" t="str">
            <v>сентябрь</v>
          </cell>
        </row>
        <row r="84">
          <cell r="E84" t="str">
            <v>октябрь</v>
          </cell>
        </row>
        <row r="85">
          <cell r="E85" t="str">
            <v>ноябрь</v>
          </cell>
        </row>
        <row r="86">
          <cell r="E86" t="str">
            <v>декабрь</v>
          </cell>
        </row>
      </sheetData>
      <sheetData sheetId="1" refreshError="1"/>
      <sheetData sheetId="2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прил3"/>
      <sheetName val="прил4"/>
      <sheetName val="прил5"/>
      <sheetName val="Лист1"/>
    </sheetNames>
    <sheetDataSet>
      <sheetData sheetId="0"/>
      <sheetData sheetId="1"/>
      <sheetData sheetId="2" refreshError="1"/>
      <sheetData sheetId="3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Численность 01.08.2016 (3)"/>
      <sheetName val="Реестр 2016 (мы) (4)"/>
      <sheetName val="Реестр 2016 (мы) (3)"/>
      <sheetName val="Реестр 2016 (мы) (2)"/>
      <sheetName val="Численность 01.08.2016 (2)"/>
      <sheetName val="Справочник профилей "/>
      <sheetName val="Реестр 2016 (мы)"/>
      <sheetName val="Реестр 2016 + (подробно)"/>
      <sheetName val="Реестр 2016 (Неля)"/>
      <sheetName val="Стационары по профилям"/>
      <sheetName val="АПУ по специальностям"/>
      <sheetName val="АКО"/>
      <sheetName val="Днев.стац.План сайт30.06.2016"/>
      <sheetName val="Женская консультация"/>
      <sheetName val="Стоматология"/>
      <sheetName val="Численность 01.08.2016"/>
      <sheetName val="Лист1 (2)"/>
      <sheetName val="Лист2"/>
      <sheetName val="Лист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">
          <cell r="C1" t="str">
            <v>взрослые</v>
          </cell>
          <cell r="D1" t="str">
            <v>дети</v>
          </cell>
        </row>
        <row r="2">
          <cell r="A2">
            <v>780018</v>
          </cell>
          <cell r="B2" t="str">
            <v>ГБОУ ВПО СЗГМУ им. И.И. Мечникова Минздрава России</v>
          </cell>
          <cell r="C2" t="str">
            <v>взрослые</v>
          </cell>
          <cell r="D2" t="str">
            <v>дети</v>
          </cell>
        </row>
        <row r="3">
          <cell r="A3">
            <v>780035</v>
          </cell>
          <cell r="B3" t="str">
            <v>ФГБУ "СЗФМИЦ им. В.А. Алмазова" Минздрава России</v>
          </cell>
          <cell r="C3" t="str">
            <v>взрослые</v>
          </cell>
          <cell r="D3" t="str">
            <v>дети</v>
          </cell>
        </row>
        <row r="4">
          <cell r="A4">
            <v>780037</v>
          </cell>
          <cell r="B4" t="str">
            <v>ФГБУ "РНИИТО им. Р.Р. Вредена" Минздрава России</v>
          </cell>
          <cell r="C4" t="str">
            <v>взрослые</v>
          </cell>
        </row>
        <row r="5">
          <cell r="A5">
            <v>780039</v>
          </cell>
          <cell r="B5" t="str">
            <v>ГБОУ ВПО ПСПБГМУ ИМ. И.П. ПАВЛОВА МИНЗДРАВА РОССИИ</v>
          </cell>
          <cell r="C5" t="str">
            <v>взрослые</v>
          </cell>
          <cell r="D5" t="str">
            <v>дети</v>
          </cell>
        </row>
        <row r="6">
          <cell r="A6">
            <v>780078</v>
          </cell>
          <cell r="B6" t="str">
            <v>СПб филиал ФГАУ "МНТК "Микрохирургия глаза" им. акад. С.Н. Федорова" Минздрава России</v>
          </cell>
          <cell r="C6" t="str">
            <v>взрослые</v>
          </cell>
        </row>
        <row r="7">
          <cell r="A7">
            <v>780079</v>
          </cell>
          <cell r="B7" t="str">
            <v>ГБОУ ВПО СПб ГПМУ Минздрава России</v>
          </cell>
          <cell r="C7" t="str">
            <v>взрослые</v>
          </cell>
          <cell r="D7" t="str">
            <v>дети</v>
          </cell>
        </row>
        <row r="8">
          <cell r="A8">
            <v>780130</v>
          </cell>
          <cell r="B8" t="str">
            <v>ФГБУ "НИДОИ им. Г.И. Турнера" Минздрава России</v>
          </cell>
          <cell r="D8" t="str">
            <v>дети</v>
          </cell>
        </row>
        <row r="9">
          <cell r="A9">
            <v>780228</v>
          </cell>
          <cell r="B9" t="str">
            <v>ФГБУ "РНЦРХТ" Минздрава России</v>
          </cell>
          <cell r="C9" t="str">
            <v>взрослые</v>
          </cell>
          <cell r="D9" t="str">
            <v>дети</v>
          </cell>
        </row>
        <row r="10">
          <cell r="A10">
            <v>780241</v>
          </cell>
          <cell r="B10" t="str">
            <v>ФГБУ "СПб НИИ ЛОР" Минздрава России</v>
          </cell>
          <cell r="C10" t="str">
            <v>взрослые</v>
          </cell>
          <cell r="D10" t="str">
            <v>дети</v>
          </cell>
        </row>
        <row r="11">
          <cell r="A11">
            <v>780243</v>
          </cell>
          <cell r="B11" t="str">
            <v>ФГБУ "НИИ онкологии им. Н.Н. Петрова" Минздрава России</v>
          </cell>
          <cell r="C11" t="str">
            <v>взрослые</v>
          </cell>
          <cell r="D11" t="str">
            <v>дети</v>
          </cell>
        </row>
        <row r="12">
          <cell r="A12">
            <v>780294</v>
          </cell>
          <cell r="B12" t="str">
            <v>ФГБУ "СПб НИПНИ им. В.М. Бехтерева" Минздрава России</v>
          </cell>
          <cell r="C12" t="str">
            <v>взрослые</v>
          </cell>
        </row>
        <row r="13">
          <cell r="A13">
            <v>780409</v>
          </cell>
          <cell r="B13" t="str">
            <v>ФГБУ "СПб НИИФ" Минздрава России</v>
          </cell>
          <cell r="C13" t="str">
            <v>взрослые</v>
          </cell>
          <cell r="D13" t="str">
            <v>дети</v>
          </cell>
        </row>
        <row r="14">
          <cell r="A14">
            <v>780019</v>
          </cell>
          <cell r="B14" t="str">
            <v>ФГБНУ "ИЭМ"</v>
          </cell>
          <cell r="C14" t="str">
            <v>взрослые</v>
          </cell>
        </row>
        <row r="15">
          <cell r="A15">
            <v>780264</v>
          </cell>
          <cell r="B15" t="str">
            <v>ФГБНУ "НИИ АГи Р им. Д.О.Отта"</v>
          </cell>
          <cell r="C15" t="str">
            <v>взрослые</v>
          </cell>
        </row>
        <row r="16">
          <cell r="A16">
            <v>780245</v>
          </cell>
          <cell r="B16" t="str">
            <v>СПб больница РАН</v>
          </cell>
          <cell r="C16" t="str">
            <v>взрослые</v>
          </cell>
        </row>
        <row r="17">
          <cell r="A17">
            <v>780246</v>
          </cell>
          <cell r="B17" t="str">
            <v>Поликлиника № 1 РАН (г. Санкт-Петербург)</v>
          </cell>
        </row>
        <row r="18">
          <cell r="A18">
            <v>780295</v>
          </cell>
          <cell r="B18" t="str">
            <v>ИМЧ РАН</v>
          </cell>
          <cell r="C18" t="str">
            <v>взрослые</v>
          </cell>
          <cell r="D18" t="str">
            <v>дети</v>
          </cell>
        </row>
        <row r="19">
          <cell r="A19">
            <v>780331</v>
          </cell>
          <cell r="B19" t="str">
            <v>ФБУН НИИ эпидемиологии и микробиологии имени Пастера</v>
          </cell>
          <cell r="C19" t="str">
            <v>взрослые</v>
          </cell>
          <cell r="D19" t="str">
            <v>дети</v>
          </cell>
        </row>
        <row r="20">
          <cell r="A20">
            <v>780041</v>
          </cell>
          <cell r="B20" t="str">
            <v>ФГБУЗ КБ №122 им. Л.Г. Соколова ФМБА России</v>
          </cell>
          <cell r="C20" t="str">
            <v>взрослые</v>
          </cell>
        </row>
        <row r="21">
          <cell r="A21">
            <v>780219</v>
          </cell>
          <cell r="B21" t="str">
            <v>ФГБУ НИИДИ ФМБА России</v>
          </cell>
          <cell r="C21" t="str">
            <v>взрослые</v>
          </cell>
          <cell r="D21" t="str">
            <v>дети</v>
          </cell>
        </row>
        <row r="22">
          <cell r="A22">
            <v>780380</v>
          </cell>
          <cell r="B22" t="str">
            <v>ФГБУ РосНИИГТ ФМБА России</v>
          </cell>
          <cell r="C22" t="str">
            <v>взрослые</v>
          </cell>
        </row>
        <row r="23">
          <cell r="A23">
            <v>780152</v>
          </cell>
          <cell r="B23" t="str">
            <v>Военно-медицинская академия имени С.М.Кирова</v>
          </cell>
          <cell r="C23" t="str">
            <v>взрослые</v>
          </cell>
          <cell r="D23" t="str">
            <v>дети</v>
          </cell>
        </row>
        <row r="24">
          <cell r="A24">
            <v>780218</v>
          </cell>
          <cell r="B24" t="str">
            <v>ФГКУ "442 ВКГ" Минобороны России</v>
          </cell>
        </row>
        <row r="25">
          <cell r="A25">
            <v>780216</v>
          </cell>
          <cell r="B25" t="str">
            <v>ФКУЗ "МСЧ МВД России по г. Санкт-Петербургу и Ленинградской области"</v>
          </cell>
          <cell r="C25" t="str">
            <v>взрослые</v>
          </cell>
        </row>
        <row r="26">
          <cell r="A26">
            <v>780296</v>
          </cell>
          <cell r="B26" t="str">
            <v>ФГБУ ВЦЭРМ им. А.М. Никифорова МЧС России</v>
          </cell>
          <cell r="C26" t="str">
            <v>взрослые</v>
          </cell>
        </row>
        <row r="27">
          <cell r="A27">
            <v>780223</v>
          </cell>
          <cell r="B27" t="str">
            <v>Санкт-Петербургский государственный университет. СПбГУ</v>
          </cell>
          <cell r="C27" t="str">
            <v>взрослые</v>
          </cell>
        </row>
        <row r="28">
          <cell r="A28">
            <v>780244</v>
          </cell>
          <cell r="B28" t="str">
            <v>ФГБУ СПб НЦЭПР им. Г.А. Альбрехта Минтруда России</v>
          </cell>
          <cell r="C28" t="str">
            <v>взрослые</v>
          </cell>
          <cell r="D28" t="str">
            <v>дети</v>
          </cell>
        </row>
        <row r="29">
          <cell r="A29">
            <v>780247</v>
          </cell>
          <cell r="B29" t="str">
            <v>АО "Авиакомпания "Россия"</v>
          </cell>
          <cell r="C29" t="str">
            <v>взрослые</v>
          </cell>
        </row>
        <row r="30">
          <cell r="A30">
            <v>780422</v>
          </cell>
          <cell r="B30" t="str">
            <v>ФГБУ "КДЦ с поликлиникой"</v>
          </cell>
          <cell r="C30" t="str">
            <v>взрослые</v>
          </cell>
          <cell r="D30" t="str">
            <v>дети</v>
          </cell>
        </row>
        <row r="31">
          <cell r="A31">
            <v>780001</v>
          </cell>
          <cell r="B31" t="str">
            <v>СПб ГБУЗ "Городская больница №20"</v>
          </cell>
          <cell r="C31" t="str">
            <v>взрослые</v>
          </cell>
        </row>
        <row r="32">
          <cell r="A32">
            <v>780002</v>
          </cell>
          <cell r="B32" t="str">
            <v>СПб ГБУЗ "Городская больница №23"</v>
          </cell>
          <cell r="C32" t="str">
            <v>взрослые</v>
          </cell>
        </row>
        <row r="33">
          <cell r="A33">
            <v>780003</v>
          </cell>
          <cell r="B33" t="str">
            <v>СПб ГБУЗ "КРБ № 25"</v>
          </cell>
          <cell r="C33" t="str">
            <v>взрослые</v>
          </cell>
        </row>
        <row r="34">
          <cell r="A34">
            <v>780004</v>
          </cell>
          <cell r="B34" t="str">
            <v>СПб ГБУЗ "Городская больница № 26"</v>
          </cell>
          <cell r="C34" t="str">
            <v>взрослые</v>
          </cell>
        </row>
        <row r="35">
          <cell r="A35">
            <v>780005</v>
          </cell>
          <cell r="B35" t="str">
            <v>СПб ГБУЗ "Городская больница № 28"</v>
          </cell>
          <cell r="C35" t="str">
            <v>взрослые</v>
          </cell>
        </row>
        <row r="36">
          <cell r="A36">
            <v>780006</v>
          </cell>
          <cell r="B36" t="str">
            <v>СПб ГБУЗ "Елизаветинская больница"</v>
          </cell>
          <cell r="C36" t="str">
            <v>взрослые</v>
          </cell>
        </row>
        <row r="37">
          <cell r="A37">
            <v>780007</v>
          </cell>
          <cell r="B37" t="str">
            <v>СПб ГБУЗ "Городская клиническая больница №31"</v>
          </cell>
          <cell r="C37" t="str">
            <v>взрослые</v>
          </cell>
          <cell r="D37" t="str">
            <v>дети</v>
          </cell>
        </row>
        <row r="38">
          <cell r="A38">
            <v>780008</v>
          </cell>
          <cell r="B38" t="str">
            <v>СПБ ГБУЗ "Введенская больница"</v>
          </cell>
          <cell r="C38" t="str">
            <v>взрослые</v>
          </cell>
        </row>
        <row r="39">
          <cell r="A39">
            <v>780009</v>
          </cell>
          <cell r="B39" t="str">
            <v>СПб ГБУЗ "Городская больница №33"</v>
          </cell>
          <cell r="C39" t="str">
            <v>взрослые</v>
          </cell>
        </row>
        <row r="40">
          <cell r="A40">
            <v>780010</v>
          </cell>
          <cell r="B40" t="str">
            <v>СПб ГБУЗ "Городская больница Святого Праведного Иоанна Кронштадтского"</v>
          </cell>
          <cell r="C40" t="str">
            <v>взрослые</v>
          </cell>
          <cell r="D40" t="str">
            <v>дети</v>
          </cell>
        </row>
        <row r="41">
          <cell r="A41">
            <v>780011</v>
          </cell>
          <cell r="B41" t="str">
            <v>СПб ГБУЗ "Николаевская больница"</v>
          </cell>
          <cell r="C41" t="str">
            <v>взрослые</v>
          </cell>
          <cell r="D41" t="str">
            <v>дети</v>
          </cell>
        </row>
        <row r="42">
          <cell r="A42">
            <v>780012</v>
          </cell>
          <cell r="B42" t="str">
            <v>СПб ГБУЗ "Городская больница № 38 им.Н.А.Семашко "</v>
          </cell>
          <cell r="C42" t="str">
            <v>взрослые</v>
          </cell>
        </row>
        <row r="43">
          <cell r="A43">
            <v>780013</v>
          </cell>
          <cell r="B43" t="str">
            <v>СПб ГБУЗ "Больница Св. Георгия"</v>
          </cell>
          <cell r="C43" t="str">
            <v>взрослые</v>
          </cell>
        </row>
        <row r="44">
          <cell r="A44">
            <v>780014</v>
          </cell>
          <cell r="B44" t="str">
            <v>СПб ГБУЗ "Городская больница №40"</v>
          </cell>
          <cell r="C44" t="str">
            <v>взрослые</v>
          </cell>
          <cell r="D44" t="str">
            <v>дети</v>
          </cell>
        </row>
        <row r="45">
          <cell r="A45">
            <v>780015</v>
          </cell>
          <cell r="B45" t="str">
            <v>СПб ГБУЗ "Больница № 46"</v>
          </cell>
          <cell r="C45" t="str">
            <v>взрослые</v>
          </cell>
        </row>
        <row r="46">
          <cell r="A46">
            <v>780016</v>
          </cell>
          <cell r="B46" t="str">
            <v>СПб ГБУЗ "ГВВ"</v>
          </cell>
          <cell r="C46" t="str">
            <v>взрослые</v>
          </cell>
        </row>
        <row r="47">
          <cell r="A47">
            <v>780017</v>
          </cell>
          <cell r="B47" t="str">
            <v>СПб ГБУЗ "Городская больница № 9"</v>
          </cell>
          <cell r="C47" t="str">
            <v>взрослые</v>
          </cell>
        </row>
        <row r="48">
          <cell r="A48">
            <v>780020</v>
          </cell>
          <cell r="B48" t="str">
            <v>СПб ГБУЗ "Детская городская поликлиника №17"</v>
          </cell>
          <cell r="D48" t="str">
            <v>дети</v>
          </cell>
        </row>
        <row r="49">
          <cell r="A49">
            <v>780021</v>
          </cell>
          <cell r="B49" t="str">
            <v>СПб ГБУЗ "Детская городская поликлиника №19"</v>
          </cell>
          <cell r="D49" t="str">
            <v>дети</v>
          </cell>
        </row>
        <row r="50">
          <cell r="A50">
            <v>780022</v>
          </cell>
          <cell r="B50" t="str">
            <v>СПб ГБУЗ "ДГП №44"</v>
          </cell>
          <cell r="D50" t="str">
            <v>дети</v>
          </cell>
        </row>
        <row r="51">
          <cell r="A51">
            <v>780023</v>
          </cell>
          <cell r="B51" t="str">
            <v>СПб ГБУЗ "Детская городская поликлиника №45 Невского района"</v>
          </cell>
          <cell r="D51" t="str">
            <v>дети</v>
          </cell>
        </row>
        <row r="52">
          <cell r="A52">
            <v>780024</v>
          </cell>
          <cell r="B52" t="str">
            <v>СПб ГБУЗ "ДГП №51"</v>
          </cell>
          <cell r="D52" t="str">
            <v>дети</v>
          </cell>
        </row>
        <row r="53">
          <cell r="A53">
            <v>780025</v>
          </cell>
          <cell r="B53" t="str">
            <v>СПб ГБУЗ "Детская городская поликлиника №62"</v>
          </cell>
          <cell r="D53" t="str">
            <v>дети</v>
          </cell>
        </row>
        <row r="54">
          <cell r="A54">
            <v>780026</v>
          </cell>
          <cell r="B54" t="str">
            <v>СПб ГБУЗ "ДГП №63"</v>
          </cell>
          <cell r="D54" t="str">
            <v>дети</v>
          </cell>
        </row>
        <row r="55">
          <cell r="A55">
            <v>780027</v>
          </cell>
          <cell r="B55" t="str">
            <v>СПб ГБУЗ "Детская городская поликлиника № 7"</v>
          </cell>
          <cell r="D55" t="str">
            <v>дети</v>
          </cell>
        </row>
        <row r="56">
          <cell r="A56">
            <v>780028</v>
          </cell>
          <cell r="B56" t="str">
            <v>СПб ГБУЗ "ДГП №73"</v>
          </cell>
          <cell r="D56" t="str">
            <v>дети</v>
          </cell>
        </row>
        <row r="57">
          <cell r="A57">
            <v>780029</v>
          </cell>
          <cell r="B57" t="str">
            <v>СПб ГБУЗ "Детская городская поликлиника №8"</v>
          </cell>
          <cell r="D57" t="str">
            <v>дети</v>
          </cell>
        </row>
        <row r="58">
          <cell r="A58">
            <v>780030</v>
          </cell>
          <cell r="B58" t="str">
            <v>СПб ГБУЗ "ДГБ №19 им.К.А.Раухфуса"</v>
          </cell>
          <cell r="D58" t="str">
            <v>дети</v>
          </cell>
        </row>
        <row r="59">
          <cell r="A59">
            <v>780031</v>
          </cell>
          <cell r="B59" t="str">
            <v>СПб ГБУЗ "ДГБ №2 святой Марии Магдалины"</v>
          </cell>
          <cell r="D59" t="str">
            <v>дети</v>
          </cell>
        </row>
        <row r="60">
          <cell r="A60">
            <v>780032</v>
          </cell>
          <cell r="B60" t="str">
            <v>СПб ГБУЗ "ДГБ № 22"</v>
          </cell>
          <cell r="D60" t="str">
            <v>дети</v>
          </cell>
        </row>
        <row r="61">
          <cell r="A61">
            <v>780033</v>
          </cell>
          <cell r="B61" t="str">
            <v>СПб ГБУЗ "ДГБ Св. Ольги"</v>
          </cell>
          <cell r="D61" t="str">
            <v>дети</v>
          </cell>
        </row>
        <row r="62">
          <cell r="A62">
            <v>780034</v>
          </cell>
          <cell r="B62" t="str">
            <v>СПб ГБУЗ "ДГКБ №5 им. Н.Ф.Филатова"</v>
          </cell>
          <cell r="D62" t="str">
            <v>дети</v>
          </cell>
        </row>
        <row r="63">
          <cell r="A63">
            <v>780036</v>
          </cell>
          <cell r="B63" t="str">
            <v>ГБУ "СПб НИИ СП им. И.И. Джанелидзе"</v>
          </cell>
          <cell r="C63" t="str">
            <v>взрослые</v>
          </cell>
        </row>
        <row r="64">
          <cell r="A64">
            <v>780038</v>
          </cell>
          <cell r="B64" t="str">
            <v>СПб ГБУЗ "Женская консультация №22"</v>
          </cell>
          <cell r="C64" t="str">
            <v>взрослые</v>
          </cell>
          <cell r="D64" t="str">
            <v>дети</v>
          </cell>
        </row>
        <row r="65">
          <cell r="A65">
            <v>780040</v>
          </cell>
          <cell r="B65" t="str">
            <v>СПб ГБУЗ "Женская консультация №44" Пушкинского района</v>
          </cell>
          <cell r="C65" t="str">
            <v>взрослые</v>
          </cell>
          <cell r="D65" t="str">
            <v>дети</v>
          </cell>
        </row>
        <row r="66">
          <cell r="A66">
            <v>780042</v>
          </cell>
          <cell r="B66" t="str">
            <v xml:space="preserve">СПБ ГБУЗ КЛИНИЧЕСКАЯ БОЛЬНИЦА СВЯТИТЕЛЯ ЛУКИ
</v>
          </cell>
          <cell r="C66" t="str">
            <v>взрослые</v>
          </cell>
        </row>
        <row r="67">
          <cell r="A67">
            <v>780043</v>
          </cell>
          <cell r="B67" t="str">
            <v>СПб ГБУЗ "Городская Покровская больница"</v>
          </cell>
          <cell r="C67" t="str">
            <v>взрослые</v>
          </cell>
        </row>
        <row r="68">
          <cell r="A68">
            <v>780044</v>
          </cell>
          <cell r="B68" t="str">
            <v>СПб ГБУЗ "Городская больница №14"</v>
          </cell>
          <cell r="C68" t="str">
            <v>взрослые</v>
          </cell>
        </row>
        <row r="69">
          <cell r="A69">
            <v>780045</v>
          </cell>
          <cell r="B69" t="str">
            <v>СПб ГБУЗ "Городская больница №15"</v>
          </cell>
          <cell r="C69" t="str">
            <v>взрослые</v>
          </cell>
        </row>
        <row r="70">
          <cell r="A70">
            <v>780046</v>
          </cell>
          <cell r="B70" t="str">
            <v>СПб ГБУЗ "Городская Мариинская больница"</v>
          </cell>
          <cell r="C70" t="str">
            <v>взрослые</v>
          </cell>
          <cell r="D70" t="str">
            <v>дети</v>
          </cell>
        </row>
        <row r="71">
          <cell r="A71">
            <v>780047</v>
          </cell>
          <cell r="B71" t="str">
            <v>СПб ГБУЗ "Александровская больница"</v>
          </cell>
          <cell r="C71" t="str">
            <v>взрослые</v>
          </cell>
        </row>
        <row r="72">
          <cell r="A72">
            <v>780049</v>
          </cell>
          <cell r="B72" t="str">
            <v>СПб ГУП "Пассажиравтотранс" (МСЧ-70)</v>
          </cell>
          <cell r="C72" t="str">
            <v>взрослые</v>
          </cell>
        </row>
        <row r="73">
          <cell r="A73">
            <v>780050</v>
          </cell>
          <cell r="B73" t="str">
            <v>СПб ГБУЗ "Городская поликлиника № 104"</v>
          </cell>
          <cell r="C73" t="str">
            <v>взрослые</v>
          </cell>
        </row>
        <row r="74">
          <cell r="A74">
            <v>780051</v>
          </cell>
          <cell r="B74" t="str">
            <v>СПб ГБУЗ "Городская поликлиника №21"</v>
          </cell>
          <cell r="C74" t="str">
            <v>взрослые</v>
          </cell>
        </row>
        <row r="75">
          <cell r="A75">
            <v>780052</v>
          </cell>
          <cell r="B75" t="str">
            <v>СПб ГБУЗ "Городская поликлиника №25 Невского района"</v>
          </cell>
          <cell r="C75" t="str">
            <v>взрослые</v>
          </cell>
        </row>
        <row r="76">
          <cell r="A76">
            <v>780053</v>
          </cell>
          <cell r="B76" t="str">
            <v>СПб ГБУЗ "Городская поликлиника №30"</v>
          </cell>
          <cell r="C76" t="str">
            <v>взрослые</v>
          </cell>
          <cell r="D76" t="str">
            <v>дети</v>
          </cell>
        </row>
        <row r="77">
          <cell r="A77">
            <v>780054</v>
          </cell>
          <cell r="B77" t="str">
            <v>СПб ГБУЗ "Городская поликлиника №32"</v>
          </cell>
          <cell r="C77" t="str">
            <v>взрослые</v>
          </cell>
        </row>
        <row r="78">
          <cell r="A78">
            <v>780055</v>
          </cell>
          <cell r="B78" t="str">
            <v>СПб ГБУЗ "Городская поликлиника №34"</v>
          </cell>
          <cell r="C78" t="str">
            <v>взрослые</v>
          </cell>
          <cell r="D78" t="str">
            <v>дети</v>
          </cell>
        </row>
        <row r="79">
          <cell r="A79">
            <v>780056</v>
          </cell>
          <cell r="B79" t="str">
            <v>СПб ГБУЗ "Городская поликлиника  №39"</v>
          </cell>
          <cell r="C79" t="str">
            <v>взрослые</v>
          </cell>
        </row>
        <row r="80">
          <cell r="A80">
            <v>780057</v>
          </cell>
          <cell r="B80" t="str">
            <v>СПб ГБУЗ "Поликлиника №48"</v>
          </cell>
          <cell r="C80" t="str">
            <v>взрослые</v>
          </cell>
          <cell r="D80" t="str">
            <v>дети</v>
          </cell>
        </row>
        <row r="81">
          <cell r="A81">
            <v>780058</v>
          </cell>
          <cell r="B81" t="str">
            <v>СПб ГБУЗ "Городская поликлиника №6"</v>
          </cell>
          <cell r="C81" t="str">
            <v>взрослые</v>
          </cell>
        </row>
        <row r="82">
          <cell r="A82">
            <v>780059</v>
          </cell>
          <cell r="B82" t="str">
            <v>СПб ГБУЗ "ГП №71"</v>
          </cell>
          <cell r="C82" t="str">
            <v>взрослые</v>
          </cell>
          <cell r="D82" t="str">
            <v>дети</v>
          </cell>
        </row>
        <row r="83">
          <cell r="A83">
            <v>780060</v>
          </cell>
          <cell r="B83" t="str">
            <v>СПб ГБУЗ "Городская поликлиника №72"</v>
          </cell>
          <cell r="C83" t="str">
            <v>взрослые</v>
          </cell>
          <cell r="D83" t="str">
            <v>дети</v>
          </cell>
        </row>
        <row r="84">
          <cell r="A84">
            <v>780061</v>
          </cell>
          <cell r="B84" t="str">
            <v>СПб ГБУЗ "Городская поликлиника №77 Невского района"</v>
          </cell>
          <cell r="C84" t="str">
            <v>взрослые</v>
          </cell>
        </row>
        <row r="85">
          <cell r="A85">
            <v>780062</v>
          </cell>
          <cell r="B85" t="str">
            <v>СПб ГБУЗ "Городская поликлиника № 8"</v>
          </cell>
          <cell r="C85" t="str">
            <v>взрослые</v>
          </cell>
          <cell r="D85" t="str">
            <v>дети</v>
          </cell>
        </row>
        <row r="86">
          <cell r="A86">
            <v>780063</v>
          </cell>
          <cell r="B86" t="str">
            <v>СПб ГБУЗ "Городская поликлиника №87"</v>
          </cell>
          <cell r="C86" t="str">
            <v>взрослые</v>
          </cell>
          <cell r="D86" t="str">
            <v>дети</v>
          </cell>
        </row>
        <row r="87">
          <cell r="A87">
            <v>780064</v>
          </cell>
          <cell r="B87" t="str">
            <v>СПб ГБУЗ "Городская поликлиника №94"</v>
          </cell>
          <cell r="C87" t="str">
            <v>взрослые</v>
          </cell>
        </row>
        <row r="88">
          <cell r="A88">
            <v>780065</v>
          </cell>
          <cell r="B88" t="str">
            <v>СПб ГБУЗ ГП № 95</v>
          </cell>
          <cell r="C88" t="str">
            <v>взрослые</v>
          </cell>
        </row>
        <row r="89">
          <cell r="A89">
            <v>780066</v>
          </cell>
          <cell r="B89" t="str">
            <v>СПб ГБУЗ "Городская поликлиника №97"</v>
          </cell>
          <cell r="C89" t="str">
            <v>взрослые</v>
          </cell>
        </row>
        <row r="90">
          <cell r="A90">
            <v>780067</v>
          </cell>
          <cell r="B90" t="str">
            <v>СПб ГБУЗ "Городская поликлиника №99"</v>
          </cell>
          <cell r="C90" t="str">
            <v>взрослые</v>
          </cell>
        </row>
        <row r="91">
          <cell r="A91">
            <v>780069</v>
          </cell>
          <cell r="B91" t="str">
            <v>СПб ГБУЗ "Городская поликлиника №64"</v>
          </cell>
          <cell r="C91" t="str">
            <v>взрослые</v>
          </cell>
          <cell r="D91" t="str">
            <v>дети</v>
          </cell>
        </row>
        <row r="92">
          <cell r="A92">
            <v>780070</v>
          </cell>
          <cell r="B92" t="str">
            <v>СПб ГБУЗ "Родильный дом №1(специализированный)"</v>
          </cell>
          <cell r="C92" t="str">
            <v>взрослые</v>
          </cell>
          <cell r="D92" t="str">
            <v>дети</v>
          </cell>
        </row>
        <row r="93">
          <cell r="A93">
            <v>780071</v>
          </cell>
          <cell r="B93" t="str">
            <v>СПб ГБУЗ "Родильный дом №17"</v>
          </cell>
          <cell r="C93" t="str">
            <v>взрослые</v>
          </cell>
        </row>
        <row r="94">
          <cell r="A94">
            <v>780072</v>
          </cell>
          <cell r="B94" t="str">
            <v>СПб ГБУЗ "Родильный дом № 13"</v>
          </cell>
          <cell r="C94" t="str">
            <v>взрослые</v>
          </cell>
        </row>
        <row r="95">
          <cell r="A95">
            <v>780073</v>
          </cell>
          <cell r="B95" t="str">
            <v>СПб ГБУЗ "Родильный дом №16"</v>
          </cell>
          <cell r="C95" t="str">
            <v>взрослые</v>
          </cell>
          <cell r="D95" t="str">
            <v>дети</v>
          </cell>
        </row>
        <row r="96">
          <cell r="A96">
            <v>780074</v>
          </cell>
          <cell r="B96" t="str">
            <v>СПб ГБУЗ "Родильный дом № 18"</v>
          </cell>
          <cell r="C96" t="str">
            <v>взрослые</v>
          </cell>
          <cell r="D96" t="str">
            <v>дети</v>
          </cell>
        </row>
        <row r="97">
          <cell r="A97">
            <v>780075</v>
          </cell>
          <cell r="B97" t="str">
            <v>ЛПУ "Родильный дом №2"</v>
          </cell>
          <cell r="C97" t="str">
            <v>взрослые</v>
          </cell>
          <cell r="D97" t="str">
            <v>дети</v>
          </cell>
        </row>
        <row r="98">
          <cell r="A98">
            <v>780076</v>
          </cell>
          <cell r="B98" t="str">
            <v>СПб ГБУЗ "Родильный дом № 6 им. проф. В.Ф. Снегирева"</v>
          </cell>
          <cell r="C98" t="str">
            <v>взрослые</v>
          </cell>
          <cell r="D98" t="str">
            <v>дети</v>
          </cell>
        </row>
        <row r="99">
          <cell r="A99">
            <v>780077</v>
          </cell>
          <cell r="B99" t="str">
            <v>СПб ГБУЗ "Родильный дом №9"</v>
          </cell>
          <cell r="C99" t="str">
            <v>взрослые</v>
          </cell>
          <cell r="D99" t="str">
            <v>дети</v>
          </cell>
        </row>
        <row r="100">
          <cell r="A100">
            <v>780080</v>
          </cell>
          <cell r="B100" t="str">
            <v>СПб ГБУЗ "ДГП №71"</v>
          </cell>
          <cell r="C100" t="str">
            <v>взрослые</v>
          </cell>
          <cell r="D100" t="str">
            <v>дети</v>
          </cell>
        </row>
        <row r="101">
          <cell r="A101">
            <v>780081</v>
          </cell>
          <cell r="B101" t="str">
            <v>СПб ГБУЗ "Поликлиника №28"</v>
          </cell>
          <cell r="C101" t="str">
            <v>взрослые</v>
          </cell>
        </row>
        <row r="102">
          <cell r="A102">
            <v>780082</v>
          </cell>
          <cell r="B102" t="str">
            <v>СПб ГБУЗ "Городская поликлиника № 114"</v>
          </cell>
          <cell r="C102" t="str">
            <v>взрослые</v>
          </cell>
          <cell r="D102" t="str">
            <v>дети</v>
          </cell>
        </row>
        <row r="103">
          <cell r="A103">
            <v>780083</v>
          </cell>
          <cell r="B103" t="str">
            <v>СПб ГБУЗ "Городская поликлиника №46"</v>
          </cell>
          <cell r="C103" t="str">
            <v>взрослые</v>
          </cell>
        </row>
        <row r="104">
          <cell r="A104">
            <v>780084</v>
          </cell>
          <cell r="B104" t="str">
            <v>СПб ГБУЗ "Родильный дом №10"</v>
          </cell>
          <cell r="C104" t="str">
            <v>взрослые</v>
          </cell>
          <cell r="D104" t="str">
            <v>дети</v>
          </cell>
        </row>
        <row r="105">
          <cell r="A105">
            <v>780085</v>
          </cell>
          <cell r="B105" t="str">
            <v>СПб ГБУЗ "Женская консультация №5"</v>
          </cell>
          <cell r="C105" t="str">
            <v>взрослые</v>
          </cell>
          <cell r="D105" t="str">
            <v>дети</v>
          </cell>
        </row>
        <row r="106">
          <cell r="A106">
            <v>780086</v>
          </cell>
          <cell r="B106" t="str">
            <v>СПб ГБУЗ "Детская городская поликлиника №11"</v>
          </cell>
          <cell r="D106" t="str">
            <v>дети</v>
          </cell>
        </row>
        <row r="107">
          <cell r="A107">
            <v>780087</v>
          </cell>
          <cell r="B107" t="str">
            <v>СПб ГБУЗ "Детская городская поликлиника №29"</v>
          </cell>
          <cell r="D107" t="str">
            <v>дети</v>
          </cell>
        </row>
        <row r="108">
          <cell r="A108">
            <v>780088</v>
          </cell>
          <cell r="B108" t="str">
            <v>СПб ГБУЗ ДП №30</v>
          </cell>
          <cell r="D108" t="str">
            <v>дети</v>
          </cell>
        </row>
        <row r="109">
          <cell r="A109">
            <v>780089</v>
          </cell>
          <cell r="B109" t="str">
            <v>СПб ГБУЗ "Детская городская поликлиника №35"</v>
          </cell>
          <cell r="D109" t="str">
            <v>дети</v>
          </cell>
        </row>
        <row r="110">
          <cell r="A110">
            <v>780090</v>
          </cell>
          <cell r="B110" t="str">
            <v>СПб ГБУЗ ДГП №49</v>
          </cell>
          <cell r="C110" t="str">
            <v>взрослые</v>
          </cell>
          <cell r="D110" t="str">
            <v>дети</v>
          </cell>
        </row>
        <row r="111">
          <cell r="A111">
            <v>780091</v>
          </cell>
          <cell r="B111" t="str">
            <v>СПб ГБУЗ "Детская городская поликлиника № 67"</v>
          </cell>
          <cell r="D111" t="str">
            <v>дети</v>
          </cell>
        </row>
        <row r="112">
          <cell r="A112">
            <v>780092</v>
          </cell>
          <cell r="B112" t="str">
            <v>СПб ГБУЗ ДГП № 68</v>
          </cell>
          <cell r="C112" t="str">
            <v>взрослые</v>
          </cell>
          <cell r="D112" t="str">
            <v>дети</v>
          </cell>
        </row>
        <row r="113">
          <cell r="A113">
            <v>780094</v>
          </cell>
          <cell r="B113" t="str">
            <v>СПбГБУЗ "Городская поликлиника №118"</v>
          </cell>
          <cell r="C113" t="str">
            <v>взрослые</v>
          </cell>
          <cell r="D113" t="str">
            <v>дети</v>
          </cell>
        </row>
        <row r="114">
          <cell r="A114">
            <v>780095</v>
          </cell>
          <cell r="B114" t="str">
            <v>СПб ГБУЗ "Женская консультация №18"</v>
          </cell>
          <cell r="C114" t="str">
            <v>взрослые</v>
          </cell>
          <cell r="D114" t="str">
            <v>дети</v>
          </cell>
        </row>
        <row r="115">
          <cell r="A115">
            <v>780096</v>
          </cell>
          <cell r="B115" t="str">
            <v>СПб ГБУЗ "Женская консультация № 33"</v>
          </cell>
          <cell r="C115" t="str">
            <v>взрослые</v>
          </cell>
        </row>
        <row r="116">
          <cell r="A116">
            <v>780097</v>
          </cell>
          <cell r="B116" t="str">
            <v>СПб ГБУЗ "Женская консультация №40"</v>
          </cell>
          <cell r="C116" t="str">
            <v>взрослые</v>
          </cell>
        </row>
        <row r="117">
          <cell r="A117">
            <v>780098</v>
          </cell>
          <cell r="B117" t="str">
            <v>СПб ГБУЗ "Городская поликлиника №102"</v>
          </cell>
          <cell r="C117" t="str">
            <v>взрослые</v>
          </cell>
          <cell r="D117" t="str">
            <v>дети</v>
          </cell>
        </row>
        <row r="118">
          <cell r="A118">
            <v>780099</v>
          </cell>
          <cell r="B118" t="str">
            <v>СПб ГБУЗ "Городская поликлиника №106"</v>
          </cell>
          <cell r="C118" t="str">
            <v>взрослые</v>
          </cell>
          <cell r="D118" t="str">
            <v>дети</v>
          </cell>
        </row>
        <row r="119">
          <cell r="A119">
            <v>780100</v>
          </cell>
          <cell r="B119" t="str">
            <v>СПб ГБУЗ "Городская поликлиника №107"</v>
          </cell>
          <cell r="C119" t="str">
            <v>взрослые</v>
          </cell>
        </row>
        <row r="120">
          <cell r="A120">
            <v>780101</v>
          </cell>
          <cell r="B120" t="str">
            <v>СПб ГБУЗ "Городская поликлиника № 109"</v>
          </cell>
          <cell r="C120" t="str">
            <v>взрослые</v>
          </cell>
          <cell r="D120" t="str">
            <v>дети</v>
          </cell>
        </row>
        <row r="121">
          <cell r="A121">
            <v>780102</v>
          </cell>
          <cell r="B121" t="str">
            <v>СПб ГБУЗ "Городская поликлиника №111"</v>
          </cell>
          <cell r="C121" t="str">
            <v>взрослые</v>
          </cell>
          <cell r="D121" t="str">
            <v>дети</v>
          </cell>
        </row>
        <row r="122">
          <cell r="A122">
            <v>780103</v>
          </cell>
          <cell r="B122" t="str">
            <v>СПб ГБУЗ "Городская поликлиника №112"</v>
          </cell>
          <cell r="C122" t="str">
            <v>взрослые</v>
          </cell>
        </row>
        <row r="123">
          <cell r="A123">
            <v>780104</v>
          </cell>
          <cell r="B123" t="str">
            <v>СПб ГБУЗ "Городская поликлиника №14"</v>
          </cell>
          <cell r="C123" t="str">
            <v>взрослые</v>
          </cell>
        </row>
        <row r="124">
          <cell r="A124">
            <v>780105</v>
          </cell>
          <cell r="B124" t="str">
            <v>ГБУЗ ГП №17</v>
          </cell>
          <cell r="C124" t="str">
            <v>взрослые</v>
          </cell>
        </row>
        <row r="125">
          <cell r="A125">
            <v>780106</v>
          </cell>
          <cell r="B125" t="str">
            <v>СПб ГБУЗ "Городская поликлиника №19"</v>
          </cell>
          <cell r="C125" t="str">
            <v>взрослые</v>
          </cell>
          <cell r="D125" t="str">
            <v>дети</v>
          </cell>
        </row>
        <row r="126">
          <cell r="A126">
            <v>780107</v>
          </cell>
          <cell r="B126" t="str">
            <v>СПб ГБУЗ "Городская поликлиника №23"</v>
          </cell>
          <cell r="C126" t="str">
            <v>взрослые</v>
          </cell>
          <cell r="D126" t="str">
            <v>дети</v>
          </cell>
        </row>
        <row r="127">
          <cell r="A127">
            <v>780108</v>
          </cell>
          <cell r="B127" t="str">
            <v>СПб ГБУЗ ГП-24</v>
          </cell>
          <cell r="C127" t="str">
            <v>взрослые</v>
          </cell>
          <cell r="D127" t="str">
            <v>дети</v>
          </cell>
        </row>
        <row r="128">
          <cell r="A128">
            <v>780109</v>
          </cell>
          <cell r="B128" t="str">
            <v>СПб ГБУЗ "ГП №27"</v>
          </cell>
          <cell r="C128" t="str">
            <v>взрослые</v>
          </cell>
          <cell r="D128" t="str">
            <v>дети</v>
          </cell>
        </row>
        <row r="129">
          <cell r="A129">
            <v>780110</v>
          </cell>
          <cell r="B129" t="str">
            <v>СПб ГБУЗ "Городская поликлиника №3"</v>
          </cell>
          <cell r="C129" t="str">
            <v>взрослые</v>
          </cell>
          <cell r="D129" t="str">
            <v>дети</v>
          </cell>
        </row>
        <row r="130">
          <cell r="A130">
            <v>780111</v>
          </cell>
          <cell r="B130" t="str">
            <v>СПб ГБУЗ "Поликлиника №37"</v>
          </cell>
          <cell r="C130" t="str">
            <v>взрослые</v>
          </cell>
          <cell r="D130" t="str">
            <v>дети</v>
          </cell>
        </row>
        <row r="131">
          <cell r="A131">
            <v>780112</v>
          </cell>
          <cell r="B131" t="str">
            <v>СПб ГБУЗ "Городская поликлиника №38"</v>
          </cell>
          <cell r="C131" t="str">
            <v>взрослые</v>
          </cell>
          <cell r="D131" t="str">
            <v>дети</v>
          </cell>
        </row>
        <row r="132">
          <cell r="A132">
            <v>780113</v>
          </cell>
          <cell r="B132" t="str">
            <v>СПб ГБУЗ "Городская поликлиника №4"</v>
          </cell>
          <cell r="C132" t="str">
            <v>взрослые</v>
          </cell>
          <cell r="D132" t="str">
            <v>дети</v>
          </cell>
        </row>
        <row r="133">
          <cell r="A133">
            <v>780114</v>
          </cell>
          <cell r="B133" t="str">
            <v>СПб ГБУЗ "Городская поликлиника №43"</v>
          </cell>
          <cell r="C133" t="str">
            <v>взрослые</v>
          </cell>
          <cell r="D133" t="str">
            <v>дети</v>
          </cell>
        </row>
        <row r="134">
          <cell r="A134">
            <v>780115</v>
          </cell>
          <cell r="B134" t="str">
            <v>Городская поликлиника № 44</v>
          </cell>
          <cell r="C134" t="str">
            <v>взрослые</v>
          </cell>
          <cell r="D134" t="str">
            <v>дети</v>
          </cell>
        </row>
        <row r="135">
          <cell r="A135">
            <v>780116</v>
          </cell>
          <cell r="B135" t="str">
            <v>СПб ГБУЗ "Городская поликлиника №49"</v>
          </cell>
          <cell r="C135" t="str">
            <v>взрослые</v>
          </cell>
          <cell r="D135" t="str">
            <v>дети</v>
          </cell>
        </row>
        <row r="136">
          <cell r="A136">
            <v>780117</v>
          </cell>
          <cell r="B136" t="str">
            <v>СПб ГБУЗ "Городская поликлиника №51"</v>
          </cell>
          <cell r="C136" t="str">
            <v>взрослые</v>
          </cell>
          <cell r="D136" t="str">
            <v>дети</v>
          </cell>
        </row>
        <row r="137">
          <cell r="A137">
            <v>780118</v>
          </cell>
          <cell r="B137" t="str">
            <v>СПб ГБУЗ "Городская поликлиника № 52"</v>
          </cell>
          <cell r="C137" t="str">
            <v>взрослые</v>
          </cell>
        </row>
        <row r="138">
          <cell r="A138">
            <v>780119</v>
          </cell>
          <cell r="B138" t="str">
            <v>СПб ГБУЗ "Городская поликлиника №54"</v>
          </cell>
          <cell r="C138" t="str">
            <v>взрослые</v>
          </cell>
          <cell r="D138" t="str">
            <v>дети</v>
          </cell>
        </row>
        <row r="139">
          <cell r="A139">
            <v>780120</v>
          </cell>
          <cell r="B139" t="str">
            <v>СПб ГБУЗ "ГП № 56"</v>
          </cell>
          <cell r="C139" t="str">
            <v>взрослые</v>
          </cell>
          <cell r="D139" t="str">
            <v>дети</v>
          </cell>
        </row>
        <row r="140">
          <cell r="A140">
            <v>780121</v>
          </cell>
          <cell r="B140" t="str">
            <v>СПб ГБУЗ "Городская поликлиника №74"</v>
          </cell>
          <cell r="C140" t="str">
            <v>взрослые</v>
          </cell>
          <cell r="D140" t="str">
            <v>дети</v>
          </cell>
        </row>
        <row r="141">
          <cell r="A141">
            <v>780122</v>
          </cell>
          <cell r="B141" t="str">
            <v>СПб ГБУЗ "Городская поликлиника № 86"</v>
          </cell>
          <cell r="C141" t="str">
            <v>взрослые</v>
          </cell>
          <cell r="D141" t="str">
            <v>дети</v>
          </cell>
        </row>
        <row r="142">
          <cell r="A142">
            <v>780123</v>
          </cell>
          <cell r="B142" t="str">
            <v>СПб ГБУЗ "Поликлиника № 88"</v>
          </cell>
          <cell r="C142" t="str">
            <v>взрослые</v>
          </cell>
          <cell r="D142" t="str">
            <v>дети</v>
          </cell>
        </row>
        <row r="143">
          <cell r="A143">
            <v>780124</v>
          </cell>
          <cell r="B143" t="str">
            <v>СПб ГБУЗ "Городская поликлиника №91"</v>
          </cell>
          <cell r="C143" t="str">
            <v>взрослые</v>
          </cell>
          <cell r="D143" t="str">
            <v>дети</v>
          </cell>
        </row>
        <row r="144">
          <cell r="A144">
            <v>780125</v>
          </cell>
          <cell r="B144" t="str">
            <v>СПб ГБУЗ "Городская поликлиника №93"</v>
          </cell>
          <cell r="C144" t="str">
            <v>взрослые</v>
          </cell>
          <cell r="D144" t="str">
            <v>дети</v>
          </cell>
        </row>
        <row r="145">
          <cell r="A145">
            <v>780126</v>
          </cell>
          <cell r="B145" t="str">
            <v>СПб ГБУЗ "Городская поликлиника №96"</v>
          </cell>
          <cell r="C145" t="str">
            <v>взрослые</v>
          </cell>
        </row>
        <row r="146">
          <cell r="A146">
            <v>780127</v>
          </cell>
          <cell r="B146" t="str">
            <v>СПб ГБУЗ "Поликлиника №98"</v>
          </cell>
          <cell r="C146" t="str">
            <v>взрослые</v>
          </cell>
        </row>
        <row r="147">
          <cell r="A147">
            <v>780129</v>
          </cell>
          <cell r="B147" t="str">
            <v>СПб ГБУЗ "Городская поликлиника №100"</v>
          </cell>
          <cell r="C147" t="str">
            <v>взрослые</v>
          </cell>
        </row>
        <row r="148">
          <cell r="A148">
            <v>780131</v>
          </cell>
          <cell r="B148" t="str">
            <v>НУЗ "Дорожная клиническая больница ОАО "РЖД"</v>
          </cell>
          <cell r="C148" t="str">
            <v>взрослые</v>
          </cell>
          <cell r="D148" t="str">
            <v>дети</v>
          </cell>
        </row>
        <row r="149">
          <cell r="A149">
            <v>780132</v>
          </cell>
          <cell r="B149" t="str">
            <v>СПб ГБУЗ "Городская поликлиника №60 Пушкинского района"</v>
          </cell>
          <cell r="C149" t="str">
            <v>взрослые</v>
          </cell>
          <cell r="D149" t="str">
            <v>дети</v>
          </cell>
        </row>
        <row r="150">
          <cell r="A150">
            <v>780133</v>
          </cell>
          <cell r="B150" t="str">
            <v>СПб ГБУЗ "ГП -75"</v>
          </cell>
          <cell r="C150" t="str">
            <v>взрослые</v>
          </cell>
          <cell r="D150" t="str">
            <v>дети</v>
          </cell>
        </row>
        <row r="151">
          <cell r="A151">
            <v>780134</v>
          </cell>
          <cell r="B151" t="str">
            <v>СПб ГБУЗ "Городская поликлиника №78"</v>
          </cell>
          <cell r="C151" t="str">
            <v>взрослые</v>
          </cell>
          <cell r="D151" t="str">
            <v>дети</v>
          </cell>
        </row>
        <row r="152">
          <cell r="A152">
            <v>780135</v>
          </cell>
          <cell r="B152" t="str">
            <v>СПб ГБУЗ "СП №8"</v>
          </cell>
          <cell r="C152" t="str">
            <v>взрослые</v>
          </cell>
        </row>
        <row r="153">
          <cell r="A153">
            <v>780136</v>
          </cell>
          <cell r="B153" t="str">
            <v>СПб ГБУЗ "Стоматологическая поликлиника №13"</v>
          </cell>
          <cell r="C153" t="str">
            <v>взрослые</v>
          </cell>
          <cell r="D153" t="str">
            <v>дети</v>
          </cell>
        </row>
        <row r="154">
          <cell r="A154">
            <v>780137</v>
          </cell>
          <cell r="B154" t="str">
            <v>СПб ГБУЗ "Стоматологическая поликлиника № 14 Адмиралтейского района"</v>
          </cell>
          <cell r="C154" t="str">
            <v>взрослые</v>
          </cell>
        </row>
        <row r="155">
          <cell r="A155">
            <v>780138</v>
          </cell>
          <cell r="B155" t="str">
            <v>"Стоматологическая поликлиника №20"</v>
          </cell>
          <cell r="C155" t="str">
            <v>взрослые</v>
          </cell>
        </row>
        <row r="156">
          <cell r="A156">
            <v>780139</v>
          </cell>
          <cell r="B156" t="str">
            <v>СПб ГБУЗ "Стоматологическая поликлиника №28"</v>
          </cell>
          <cell r="C156" t="str">
            <v>взрослые</v>
          </cell>
          <cell r="D156" t="str">
            <v>дети</v>
          </cell>
        </row>
        <row r="157">
          <cell r="A157">
            <v>780140</v>
          </cell>
          <cell r="B157" t="str">
            <v>СПб ГБУЗ "ГСП № 33"</v>
          </cell>
          <cell r="C157" t="str">
            <v>взрослые</v>
          </cell>
          <cell r="D157" t="str">
            <v>дети</v>
          </cell>
        </row>
        <row r="158">
          <cell r="A158">
            <v>780141</v>
          </cell>
          <cell r="B158" t="str">
            <v>СПб ГБУЗ "ГДСП №6"</v>
          </cell>
          <cell r="D158" t="str">
            <v>дети</v>
          </cell>
        </row>
        <row r="159">
          <cell r="A159">
            <v>780142</v>
          </cell>
          <cell r="B159" t="str">
            <v>СПб ГБУ "Стоматологическая поликлиника №12"</v>
          </cell>
          <cell r="C159" t="str">
            <v>взрослые</v>
          </cell>
          <cell r="D159" t="str">
            <v>дети</v>
          </cell>
        </row>
        <row r="160">
          <cell r="A160">
            <v>780143</v>
          </cell>
          <cell r="B160" t="str">
            <v>СПб ГБУЗ "ГСП №2"</v>
          </cell>
          <cell r="C160" t="str">
            <v>взрослые</v>
          </cell>
        </row>
        <row r="161">
          <cell r="A161">
            <v>780144</v>
          </cell>
          <cell r="B161" t="str">
            <v>СПб ГБУЗ "Стоматологическая поликлиника №17"</v>
          </cell>
          <cell r="C161" t="str">
            <v>взрослые</v>
          </cell>
        </row>
        <row r="162">
          <cell r="A162">
            <v>780145</v>
          </cell>
          <cell r="B162" t="str">
            <v>СПб ГБУЗ "СП №18"</v>
          </cell>
          <cell r="C162" t="str">
            <v>взрослые</v>
          </cell>
          <cell r="D162" t="str">
            <v>дети</v>
          </cell>
        </row>
        <row r="163">
          <cell r="A163">
            <v>780146</v>
          </cell>
          <cell r="B163" t="str">
            <v>СПб ГБУЗ СП №19 Пушкинского района</v>
          </cell>
          <cell r="C163" t="str">
            <v>взрослые</v>
          </cell>
          <cell r="D163" t="str">
            <v>дети</v>
          </cell>
        </row>
        <row r="164">
          <cell r="A164">
            <v>780147</v>
          </cell>
          <cell r="B164" t="str">
            <v>СПб ГБУЗ "СП №29"</v>
          </cell>
          <cell r="C164" t="str">
            <v>взрослые</v>
          </cell>
          <cell r="D164" t="str">
            <v>дети</v>
          </cell>
        </row>
        <row r="165">
          <cell r="A165">
            <v>780148</v>
          </cell>
          <cell r="B165" t="str">
            <v>СПб ГБУЗ "Стоматологическая поликлиника №30"</v>
          </cell>
          <cell r="C165" t="str">
            <v>взрослые</v>
          </cell>
        </row>
        <row r="166">
          <cell r="A166">
            <v>780149</v>
          </cell>
          <cell r="B166" t="str">
            <v>СПб ГБУЗ СП № 32</v>
          </cell>
          <cell r="C166" t="str">
            <v>взрослые</v>
          </cell>
          <cell r="D166" t="str">
            <v>дети</v>
          </cell>
        </row>
        <row r="167">
          <cell r="A167">
            <v>780151</v>
          </cell>
          <cell r="B167" t="str">
            <v>СПб ГБУЗ ГКОД</v>
          </cell>
          <cell r="C167" t="str">
            <v>взрослые</v>
          </cell>
        </row>
        <row r="168">
          <cell r="A168">
            <v>780153</v>
          </cell>
          <cell r="B168" t="str">
            <v>СПб ГБУЗ "ДГБ №1"</v>
          </cell>
          <cell r="C168" t="str">
            <v>взрослые</v>
          </cell>
          <cell r="D168" t="str">
            <v>дети</v>
          </cell>
        </row>
        <row r="169">
          <cell r="A169">
            <v>780154</v>
          </cell>
          <cell r="B169" t="str">
            <v>СПб ГБУЗ "Стоматологическая поликлиника №31"</v>
          </cell>
          <cell r="C169" t="str">
            <v>взрослые</v>
          </cell>
          <cell r="D169" t="str">
            <v>дети</v>
          </cell>
        </row>
        <row r="170">
          <cell r="A170">
            <v>780155</v>
          </cell>
          <cell r="B170" t="str">
            <v>СПБ ГБУЗ "Стоматологическая поликлиника №6"</v>
          </cell>
          <cell r="C170" t="str">
            <v>взрослые</v>
          </cell>
          <cell r="D170" t="str">
            <v>дети</v>
          </cell>
        </row>
        <row r="171">
          <cell r="A171">
            <v>780156</v>
          </cell>
          <cell r="B171" t="str">
            <v>СПб ГБУЗ "Поликлиника стоматологическая №16"</v>
          </cell>
          <cell r="C171" t="str">
            <v>взрослые</v>
          </cell>
        </row>
        <row r="172">
          <cell r="A172">
            <v>780157</v>
          </cell>
          <cell r="B172" t="str">
            <v>СПб ГБУЗ "Онкодиспансер Московского района"</v>
          </cell>
          <cell r="C172" t="str">
            <v>взрослые</v>
          </cell>
        </row>
        <row r="173">
          <cell r="A173">
            <v>780158</v>
          </cell>
          <cell r="B173" t="str">
            <v>СПб ГБУЗ "ДГСП № 1"</v>
          </cell>
          <cell r="D173" t="str">
            <v>дети</v>
          </cell>
        </row>
        <row r="174">
          <cell r="A174">
            <v>780159</v>
          </cell>
          <cell r="B174" t="str">
            <v>СПб ГБУЗ "Детская стоматологическая поликлиника №3"</v>
          </cell>
          <cell r="D174" t="str">
            <v>дети</v>
          </cell>
        </row>
        <row r="175">
          <cell r="A175">
            <v>780160</v>
          </cell>
          <cell r="B175" t="str">
            <v>СПб ГБУЗ ДСП№4</v>
          </cell>
          <cell r="D175" t="str">
            <v>дети</v>
          </cell>
        </row>
        <row r="176">
          <cell r="A176">
            <v>780161</v>
          </cell>
          <cell r="B176" t="str">
            <v>СПб ГБУЗ "СП №15"</v>
          </cell>
          <cell r="C176" t="str">
            <v>взрослые</v>
          </cell>
          <cell r="D176" t="str">
            <v>дети</v>
          </cell>
        </row>
        <row r="177">
          <cell r="A177">
            <v>780162</v>
          </cell>
          <cell r="B177" t="str">
            <v>СПб ГБУЗ "ГСП №3"</v>
          </cell>
          <cell r="C177" t="str">
            <v>взрослые</v>
          </cell>
        </row>
        <row r="178">
          <cell r="A178">
            <v>780163</v>
          </cell>
          <cell r="B178" t="str">
            <v>СПб ГБУЗ "Стоматологическая поликлиника  №9"</v>
          </cell>
          <cell r="C178" t="str">
            <v>взрослые</v>
          </cell>
          <cell r="D178" t="str">
            <v>дети</v>
          </cell>
        </row>
        <row r="179">
          <cell r="A179">
            <v>780164</v>
          </cell>
          <cell r="B179" t="str">
            <v>СПб ГБУЗ "Стоматологическая поликлиника №10"</v>
          </cell>
          <cell r="C179" t="str">
            <v>взрослые</v>
          </cell>
        </row>
        <row r="180">
          <cell r="A180">
            <v>780165</v>
          </cell>
          <cell r="B180" t="str">
            <v>СПб ГБУЗ "Стоматологическая поликлиника №11"</v>
          </cell>
          <cell r="C180" t="str">
            <v>взрослые</v>
          </cell>
        </row>
        <row r="181">
          <cell r="A181">
            <v>780166</v>
          </cell>
          <cell r="B181" t="str">
            <v>СПб ГБУЗ "Стоматологическая поликлиника №4"</v>
          </cell>
          <cell r="C181" t="str">
            <v>взрослые</v>
          </cell>
          <cell r="D181" t="str">
            <v>дети</v>
          </cell>
        </row>
        <row r="182">
          <cell r="A182">
            <v>780167</v>
          </cell>
          <cell r="B182" t="str">
            <v>СПб ГБУЗ "Больница Боткина"</v>
          </cell>
          <cell r="C182" t="str">
            <v>взрослые</v>
          </cell>
          <cell r="D182" t="str">
            <v>дети</v>
          </cell>
        </row>
        <row r="183">
          <cell r="A183">
            <v>780168</v>
          </cell>
          <cell r="B183" t="str">
            <v>СПб ГБУЗ "ДИБ №3"</v>
          </cell>
          <cell r="D183" t="str">
            <v>дети</v>
          </cell>
        </row>
        <row r="184">
          <cell r="A184">
            <v>780169</v>
          </cell>
          <cell r="B184" t="str">
            <v>СПб ГБУЗ КДП №1</v>
          </cell>
          <cell r="C184" t="str">
            <v>взрослые</v>
          </cell>
        </row>
        <row r="185">
          <cell r="A185">
            <v>780170</v>
          </cell>
          <cell r="B185" t="str">
            <v>СПб ГБУЗ "КВД №1"</v>
          </cell>
          <cell r="C185" t="str">
            <v>взрослые</v>
          </cell>
          <cell r="D185" t="str">
            <v>дети</v>
          </cell>
        </row>
        <row r="186">
          <cell r="A186">
            <v>780171</v>
          </cell>
          <cell r="B186" t="str">
            <v>СПб ГУБЗ КВД № 2</v>
          </cell>
          <cell r="C186" t="str">
            <v>взрослые</v>
          </cell>
          <cell r="D186" t="str">
            <v>дети</v>
          </cell>
        </row>
        <row r="187">
          <cell r="A187">
            <v>780172</v>
          </cell>
          <cell r="B187" t="str">
            <v>СПб ГБУЗ КВД №3</v>
          </cell>
          <cell r="C187" t="str">
            <v>взрослые</v>
          </cell>
          <cell r="D187" t="str">
            <v>дети</v>
          </cell>
        </row>
        <row r="188">
          <cell r="A188">
            <v>780173</v>
          </cell>
          <cell r="B188" t="str">
            <v>СПб ГБУЗ КВД №4</v>
          </cell>
          <cell r="C188" t="str">
            <v>взрослые</v>
          </cell>
          <cell r="D188" t="str">
            <v>дети</v>
          </cell>
        </row>
        <row r="189">
          <cell r="A189">
            <v>780174</v>
          </cell>
          <cell r="B189" t="str">
            <v>СПб ГБУЗ "КВД №5"</v>
          </cell>
          <cell r="C189" t="str">
            <v>взрослые</v>
          </cell>
          <cell r="D189" t="str">
            <v>дети</v>
          </cell>
        </row>
        <row r="190">
          <cell r="A190">
            <v>780175</v>
          </cell>
          <cell r="B190" t="str">
            <v>СПб ГБУЗ "КВД №6"</v>
          </cell>
          <cell r="C190" t="str">
            <v>взрослые</v>
          </cell>
          <cell r="D190" t="str">
            <v>дети</v>
          </cell>
        </row>
        <row r="191">
          <cell r="A191">
            <v>780176</v>
          </cell>
          <cell r="B191" t="str">
            <v>СПб ГБУЗ КВД № 7</v>
          </cell>
          <cell r="C191" t="str">
            <v>взрослые</v>
          </cell>
          <cell r="D191" t="str">
            <v>дети</v>
          </cell>
        </row>
        <row r="192">
          <cell r="A192">
            <v>780177</v>
          </cell>
          <cell r="B192" t="str">
            <v>СПб ГБУЗ "КВД №8"</v>
          </cell>
          <cell r="C192" t="str">
            <v>взрослые</v>
          </cell>
          <cell r="D192" t="str">
            <v>дети</v>
          </cell>
        </row>
        <row r="193">
          <cell r="A193">
            <v>780178</v>
          </cell>
          <cell r="B193" t="str">
            <v>СПб ГБУЗ "Кожно-венерологический диспансер № 9"</v>
          </cell>
          <cell r="C193" t="str">
            <v>взрослые</v>
          </cell>
          <cell r="D193" t="str">
            <v>дети</v>
          </cell>
        </row>
        <row r="194">
          <cell r="A194">
            <v>780179</v>
          </cell>
          <cell r="B194" t="str">
            <v>СПб ГБУЗ "КВД №10-Клиника дерматологии и венерологии"</v>
          </cell>
          <cell r="C194" t="str">
            <v>взрослые</v>
          </cell>
          <cell r="D194" t="str">
            <v>дети</v>
          </cell>
        </row>
        <row r="195">
          <cell r="A195">
            <v>780180</v>
          </cell>
          <cell r="B195" t="str">
            <v>СПб ГБУЗ КВД № 11</v>
          </cell>
          <cell r="C195" t="str">
            <v>взрослые</v>
          </cell>
          <cell r="D195" t="str">
            <v>дети</v>
          </cell>
        </row>
        <row r="196">
          <cell r="A196">
            <v>780181</v>
          </cell>
          <cell r="B196" t="str">
            <v>СПб ГБУЗ "КВД Невского района"</v>
          </cell>
          <cell r="C196" t="str">
            <v>взрослые</v>
          </cell>
          <cell r="D196" t="str">
            <v>дети</v>
          </cell>
        </row>
        <row r="197">
          <cell r="A197">
            <v>780182</v>
          </cell>
          <cell r="B197" t="str">
            <v>СПб ГБУЗ "ГорКВД"</v>
          </cell>
          <cell r="C197" t="str">
            <v>взрослые</v>
          </cell>
          <cell r="D197" t="str">
            <v>дети</v>
          </cell>
        </row>
        <row r="198">
          <cell r="A198">
            <v>780183</v>
          </cell>
          <cell r="B198" t="str">
            <v>СПб ГБУЗ "ДЦ №7"</v>
          </cell>
          <cell r="C198" t="str">
            <v>взрослые</v>
          </cell>
          <cell r="D198" t="str">
            <v>дети</v>
          </cell>
        </row>
        <row r="199">
          <cell r="A199">
            <v>780184</v>
          </cell>
          <cell r="B199" t="str">
            <v>СПб ГБУЗ "КДЦ №85"</v>
          </cell>
          <cell r="C199" t="str">
            <v>взрослые</v>
          </cell>
          <cell r="D199" t="str">
            <v>дети</v>
          </cell>
        </row>
        <row r="200">
          <cell r="A200">
            <v>780185</v>
          </cell>
          <cell r="B200" t="str">
            <v>СПб ГБУЗ КДЦД</v>
          </cell>
          <cell r="C200" t="str">
            <v>взрослые</v>
          </cell>
          <cell r="D200" t="str">
            <v>дети</v>
          </cell>
        </row>
        <row r="201">
          <cell r="A201">
            <v>780186</v>
          </cell>
          <cell r="B201" t="str">
            <v>СПб ГБУЗ "ГКДЦ №1"</v>
          </cell>
          <cell r="C201" t="str">
            <v>взрослые</v>
          </cell>
        </row>
        <row r="202">
          <cell r="A202">
            <v>780187</v>
          </cell>
          <cell r="B202" t="str">
            <v>СПб ГБУЗ "Центр СПИД и инфекционных заболеваний"</v>
          </cell>
          <cell r="C202" t="str">
            <v>взрослые</v>
          </cell>
        </row>
        <row r="203">
          <cell r="A203">
            <v>780188</v>
          </cell>
          <cell r="B203" t="str">
            <v>СПб ГАУЗ "Городская поликлиника №40"</v>
          </cell>
          <cell r="C203" t="str">
            <v>взрослые</v>
          </cell>
        </row>
        <row r="204">
          <cell r="A204">
            <v>780189</v>
          </cell>
          <cell r="B204" t="str">
            <v>СПб ГБУЗ "ДЦВМиР № 3"</v>
          </cell>
          <cell r="D204" t="str">
            <v>дети</v>
          </cell>
        </row>
        <row r="205">
          <cell r="A205">
            <v>780190</v>
          </cell>
          <cell r="B205" t="str">
            <v>СПб ГБУЗ "Городская поликлиника №76"</v>
          </cell>
          <cell r="C205" t="str">
            <v>взрослые</v>
          </cell>
          <cell r="D205" t="str">
            <v>дети</v>
          </cell>
        </row>
        <row r="206">
          <cell r="A206">
            <v>780192</v>
          </cell>
          <cell r="B206" t="str">
            <v>СПб ГБУЗ "ГП №120"</v>
          </cell>
          <cell r="C206" t="str">
            <v>взрослые</v>
          </cell>
        </row>
        <row r="207">
          <cell r="A207">
            <v>780193</v>
          </cell>
          <cell r="B207" t="str">
            <v>АНО "МСЦ"</v>
          </cell>
          <cell r="C207" t="str">
            <v>взрослые</v>
          </cell>
          <cell r="D207" t="str">
            <v>дети</v>
          </cell>
        </row>
        <row r="208">
          <cell r="A208">
            <v>780194</v>
          </cell>
          <cell r="B208" t="str">
            <v>СПб ГБУЗ "Городская поликлиника №117"</v>
          </cell>
          <cell r="C208" t="str">
            <v>взрослые</v>
          </cell>
        </row>
        <row r="209">
          <cell r="A209">
            <v>780195</v>
          </cell>
          <cell r="B209" t="str">
            <v>СПб ГАУЗ "Поликлиника городская стоматологическая №22"</v>
          </cell>
          <cell r="C209" t="str">
            <v>взрослые</v>
          </cell>
          <cell r="D209" t="str">
            <v>дети</v>
          </cell>
        </row>
        <row r="210">
          <cell r="A210">
            <v>780200</v>
          </cell>
          <cell r="B210" t="str">
            <v>ОАО ГСП №24</v>
          </cell>
          <cell r="C210" t="str">
            <v>взрослые</v>
          </cell>
        </row>
        <row r="211">
          <cell r="A211">
            <v>780201</v>
          </cell>
          <cell r="B211" t="str">
            <v>ООО "АБА"</v>
          </cell>
          <cell r="C211" t="str">
            <v>взрослые</v>
          </cell>
          <cell r="D211" t="str">
            <v>дети</v>
          </cell>
        </row>
        <row r="212">
          <cell r="A212">
            <v>780203</v>
          </cell>
          <cell r="B212" t="str">
            <v>ООО "ИЗЧ"</v>
          </cell>
          <cell r="C212" t="str">
            <v>взрослые</v>
          </cell>
        </row>
        <row r="213">
          <cell r="A213">
            <v>780204</v>
          </cell>
          <cell r="B213" t="str">
            <v>ГУП "Водоканал Санкт-Петербурга" (Медицинский центр)</v>
          </cell>
          <cell r="C213" t="str">
            <v>взрослые</v>
          </cell>
        </row>
        <row r="214">
          <cell r="A214">
            <v>780208</v>
          </cell>
          <cell r="B214" t="str">
            <v>ООО "Стоматолог"</v>
          </cell>
          <cell r="C214" t="str">
            <v>взрослые</v>
          </cell>
        </row>
        <row r="215">
          <cell r="A215">
            <v>780209</v>
          </cell>
          <cell r="B215" t="str">
            <v>СПб ГБУЗ ЦПСиР</v>
          </cell>
          <cell r="C215" t="str">
            <v>взрослые</v>
          </cell>
        </row>
        <row r="216">
          <cell r="A216">
            <v>780210</v>
          </cell>
          <cell r="B216" t="str">
            <v>ООО "МЕДИКА"</v>
          </cell>
          <cell r="C216" t="str">
            <v>взрослые</v>
          </cell>
        </row>
        <row r="217">
          <cell r="A217">
            <v>780211</v>
          </cell>
          <cell r="B217" t="str">
            <v>ЗАО "КардиоКлиника"</v>
          </cell>
          <cell r="C217" t="str">
            <v>взрослые</v>
          </cell>
        </row>
        <row r="218">
          <cell r="A218">
            <v>780212</v>
          </cell>
          <cell r="B218" t="str">
            <v>ООО "МО "Она"</v>
          </cell>
          <cell r="C218" t="str">
            <v>взрослые</v>
          </cell>
          <cell r="D218" t="str">
            <v>дети</v>
          </cell>
        </row>
        <row r="219">
          <cell r="A219">
            <v>780215</v>
          </cell>
          <cell r="B219" t="str">
            <v>СПб ГБУЗ "ГП №22"</v>
          </cell>
          <cell r="C219" t="str">
            <v>взрослые</v>
          </cell>
        </row>
        <row r="220">
          <cell r="A220">
            <v>780217</v>
          </cell>
          <cell r="B220" t="str">
            <v>ООО "РИАТ СПб"</v>
          </cell>
          <cell r="C220" t="str">
            <v>взрослые</v>
          </cell>
        </row>
        <row r="221">
          <cell r="A221">
            <v>780220</v>
          </cell>
          <cell r="B221" t="str">
            <v>ООО "Аметист"</v>
          </cell>
          <cell r="C221" t="str">
            <v>взрослые</v>
          </cell>
        </row>
        <row r="222">
          <cell r="A222">
            <v>780221</v>
          </cell>
          <cell r="B222" t="str">
            <v>ООО "Рубин"</v>
          </cell>
          <cell r="C222" t="str">
            <v>взрослые</v>
          </cell>
        </row>
        <row r="223">
          <cell r="A223">
            <v>780222</v>
          </cell>
          <cell r="B223" t="str">
            <v>ООО "АБА-клиника"</v>
          </cell>
          <cell r="C223" t="str">
            <v>взрослые</v>
          </cell>
        </row>
        <row r="224">
          <cell r="A224">
            <v>780224</v>
          </cell>
          <cell r="B224" t="str">
            <v>ООО "АВА-ПЕТЕР"</v>
          </cell>
          <cell r="C224" t="str">
            <v>взрослые</v>
          </cell>
        </row>
        <row r="225">
          <cell r="A225">
            <v>780226</v>
          </cell>
          <cell r="B225" t="str">
            <v>СПб ГБУЗ "ДГБ № 17 Св.Николая Чудотворца"</v>
          </cell>
          <cell r="D225" t="str">
            <v>дети</v>
          </cell>
        </row>
        <row r="226">
          <cell r="A226">
            <v>780227</v>
          </cell>
          <cell r="B226" t="str">
            <v>ООО "Центр Диализа Санкт-Петербург"</v>
          </cell>
          <cell r="C226" t="str">
            <v>взрослые</v>
          </cell>
        </row>
        <row r="227">
          <cell r="A227">
            <v>780229</v>
          </cell>
          <cell r="B227" t="str">
            <v>ЗАО "Северо-Западный центр доказательной медицины"</v>
          </cell>
          <cell r="C227" t="str">
            <v>взрослые</v>
          </cell>
          <cell r="D227" t="str">
            <v>дети</v>
          </cell>
        </row>
        <row r="228">
          <cell r="A228">
            <v>780230</v>
          </cell>
          <cell r="B228" t="str">
            <v>ЗАО "ВЫБОР"</v>
          </cell>
        </row>
        <row r="229">
          <cell r="A229">
            <v>780231</v>
          </cell>
          <cell r="B229" t="str">
            <v>ООО "ЦСМ "XXI век"</v>
          </cell>
          <cell r="C229" t="str">
            <v>взрослые</v>
          </cell>
          <cell r="D229" t="str">
            <v>дети</v>
          </cell>
        </row>
        <row r="230">
          <cell r="A230">
            <v>780232</v>
          </cell>
          <cell r="B230" t="str">
            <v>ООО "Вера  "</v>
          </cell>
          <cell r="C230" t="str">
            <v>взрослые</v>
          </cell>
          <cell r="D230" t="str">
            <v>дети</v>
          </cell>
        </row>
        <row r="231">
          <cell r="A231">
            <v>780233</v>
          </cell>
          <cell r="B231" t="str">
            <v>ООО "Дентал-СПА"</v>
          </cell>
        </row>
        <row r="232">
          <cell r="A232">
            <v>780234</v>
          </cell>
          <cell r="B232" t="str">
            <v>ООО "МФ "ДУНАЙ"</v>
          </cell>
          <cell r="C232" t="str">
            <v>взрослые</v>
          </cell>
        </row>
        <row r="233">
          <cell r="A233">
            <v>780235</v>
          </cell>
          <cell r="B233" t="str">
            <v>ООО "ОКСИСМАЙЛ СПБ"</v>
          </cell>
          <cell r="C233" t="str">
            <v>взрослые</v>
          </cell>
        </row>
        <row r="234">
          <cell r="A234">
            <v>780238</v>
          </cell>
          <cell r="B234" t="str">
            <v>ОАО  ГСП №1</v>
          </cell>
          <cell r="C234" t="str">
            <v>взрослые</v>
          </cell>
        </row>
        <row r="235">
          <cell r="A235">
            <v>780239</v>
          </cell>
          <cell r="B235" t="str">
            <v>ОАО "ПГС №21"</v>
          </cell>
          <cell r="C235" t="str">
            <v>взрослые</v>
          </cell>
        </row>
        <row r="236">
          <cell r="A236">
            <v>780240</v>
          </cell>
          <cell r="B236" t="str">
            <v>ГБУЗ "Спб КНпЦСВМП(о)"</v>
          </cell>
          <cell r="C236" t="str">
            <v>взрослые</v>
          </cell>
        </row>
        <row r="237">
          <cell r="A237">
            <v>780250</v>
          </cell>
          <cell r="B237" t="str">
            <v>ООО "НМЦ-Томография"</v>
          </cell>
          <cell r="C237" t="str">
            <v>взрослые</v>
          </cell>
          <cell r="D237" t="str">
            <v>дети</v>
          </cell>
        </row>
        <row r="238">
          <cell r="A238">
            <v>780251</v>
          </cell>
          <cell r="B238" t="str">
            <v>АНО здоровья "ЕленаКэнтон"</v>
          </cell>
          <cell r="C238" t="str">
            <v>взрослые</v>
          </cell>
        </row>
        <row r="239">
          <cell r="A239">
            <v>780252</v>
          </cell>
          <cell r="B239" t="str">
            <v>ООО "Косметология ОстМедКонсалт"</v>
          </cell>
          <cell r="D239" t="str">
            <v>дети</v>
          </cell>
        </row>
        <row r="240">
          <cell r="A240">
            <v>780254</v>
          </cell>
          <cell r="B240" t="str">
            <v>ООО "Международная клиника MEDEM"</v>
          </cell>
          <cell r="C240" t="str">
            <v>взрослые</v>
          </cell>
        </row>
        <row r="241">
          <cell r="A241">
            <v>780257</v>
          </cell>
          <cell r="B241" t="str">
            <v>ООО "СолоДент"</v>
          </cell>
          <cell r="C241" t="str">
            <v>взрослые</v>
          </cell>
        </row>
        <row r="242">
          <cell r="A242">
            <v>780258</v>
          </cell>
          <cell r="B242" t="str">
            <v>ООО "Стоматология"</v>
          </cell>
          <cell r="C242" t="str">
            <v>взрослые</v>
          </cell>
        </row>
        <row r="243">
          <cell r="A243">
            <v>780265</v>
          </cell>
          <cell r="B243" t="str">
            <v>ООО "БиоТехМед"</v>
          </cell>
        </row>
        <row r="244">
          <cell r="A244">
            <v>780273</v>
          </cell>
          <cell r="B244" t="str">
            <v>ООО "ЛИИС"</v>
          </cell>
        </row>
        <row r="245">
          <cell r="A245">
            <v>780276</v>
          </cell>
          <cell r="B245" t="str">
            <v>ООО "НПФ "ХЕЛИКС"</v>
          </cell>
          <cell r="C245" t="str">
            <v>взрослые</v>
          </cell>
          <cell r="D245" t="str">
            <v>дети</v>
          </cell>
        </row>
        <row r="246">
          <cell r="A246">
            <v>780277</v>
          </cell>
          <cell r="B246" t="str">
            <v>ООО "Мастер-Дент"</v>
          </cell>
          <cell r="C246" t="str">
            <v>взрослые</v>
          </cell>
        </row>
        <row r="247">
          <cell r="A247">
            <v>780279</v>
          </cell>
          <cell r="B247" t="str">
            <v>ООО "Уни Дент"</v>
          </cell>
          <cell r="C247" t="str">
            <v>взрослые</v>
          </cell>
        </row>
        <row r="248">
          <cell r="A248">
            <v>780280</v>
          </cell>
          <cell r="B248" t="str">
            <v>ООО "Уни Дент плюс"</v>
          </cell>
          <cell r="C248" t="str">
            <v>взрослые</v>
          </cell>
        </row>
        <row r="249">
          <cell r="A249">
            <v>780281</v>
          </cell>
          <cell r="B249" t="str">
            <v>ООО "Уни Дент медиа"</v>
          </cell>
          <cell r="C249" t="str">
            <v>взрослые</v>
          </cell>
        </row>
        <row r="250">
          <cell r="A250">
            <v>780283</v>
          </cell>
          <cell r="B250" t="str">
            <v>АО "Поликлинический комплекс"</v>
          </cell>
          <cell r="C250" t="str">
            <v>взрослые</v>
          </cell>
        </row>
        <row r="251">
          <cell r="A251">
            <v>780285</v>
          </cell>
          <cell r="B251" t="str">
            <v>СПб ГАУЗ "Городская поликлиника № 83"</v>
          </cell>
          <cell r="C251" t="str">
            <v>взрослые</v>
          </cell>
        </row>
        <row r="252">
          <cell r="A252">
            <v>780292</v>
          </cell>
          <cell r="B252" t="str">
            <v>ООО "ГМСЦ"</v>
          </cell>
        </row>
        <row r="253">
          <cell r="A253">
            <v>780293</v>
          </cell>
          <cell r="B253" t="str">
            <v>АНО "ГМСЦ"</v>
          </cell>
        </row>
        <row r="254">
          <cell r="A254">
            <v>780297</v>
          </cell>
          <cell r="B254" t="str">
            <v>СПб ГАУЗ Городская поликлиника № 81</v>
          </cell>
          <cell r="C254" t="str">
            <v>взрослые</v>
          </cell>
        </row>
        <row r="255">
          <cell r="A255">
            <v>780303</v>
          </cell>
          <cell r="B255" t="str">
            <v>ООО "Солди-Мед"</v>
          </cell>
          <cell r="C255" t="str">
            <v>взрослые</v>
          </cell>
        </row>
        <row r="256">
          <cell r="A256">
            <v>780304</v>
          </cell>
          <cell r="B256" t="str">
            <v>ООО "Виктория"</v>
          </cell>
          <cell r="D256" t="str">
            <v>дети</v>
          </cell>
        </row>
        <row r="257">
          <cell r="A257">
            <v>780305</v>
          </cell>
          <cell r="B257" t="str">
            <v>ООО "ДУНКАН"</v>
          </cell>
          <cell r="D257" t="str">
            <v>дети</v>
          </cell>
        </row>
        <row r="258">
          <cell r="A258">
            <v>780306</v>
          </cell>
          <cell r="B258" t="str">
            <v>СПб ГБУЗ "Городская поликлиника №122"</v>
          </cell>
          <cell r="C258" t="str">
            <v>взрослые</v>
          </cell>
          <cell r="D258" t="str">
            <v>дети</v>
          </cell>
        </row>
        <row r="259">
          <cell r="A259">
            <v>780308</v>
          </cell>
          <cell r="B259" t="str">
            <v>ООО "ЛПУ "АДЦ"</v>
          </cell>
          <cell r="C259" t="str">
            <v>взрослые</v>
          </cell>
        </row>
        <row r="260">
          <cell r="A260">
            <v>780323</v>
          </cell>
          <cell r="B260" t="str">
            <v>ООО "Современная медицина"</v>
          </cell>
          <cell r="C260" t="str">
            <v>взрослые</v>
          </cell>
        </row>
        <row r="261">
          <cell r="A261">
            <v>780324</v>
          </cell>
          <cell r="B261" t="str">
            <v>ООО "ИНВИТРО СПб"</v>
          </cell>
          <cell r="C261" t="str">
            <v>взрослые</v>
          </cell>
        </row>
        <row r="262">
          <cell r="A262">
            <v>780326</v>
          </cell>
          <cell r="B262" t="str">
            <v>ООО "Риат"</v>
          </cell>
          <cell r="C262" t="str">
            <v>взрослые</v>
          </cell>
        </row>
        <row r="263">
          <cell r="A263">
            <v>780339</v>
          </cell>
          <cell r="B263" t="str">
            <v>ООО "ЭМСИПИ-Медикейр"</v>
          </cell>
          <cell r="C263" t="str">
            <v>взрослые</v>
          </cell>
        </row>
        <row r="264">
          <cell r="A264">
            <v>780340</v>
          </cell>
          <cell r="B264" t="str">
            <v>ООО "МЦ Эко-безопасность"</v>
          </cell>
          <cell r="C264" t="str">
            <v>взрослые</v>
          </cell>
        </row>
        <row r="265">
          <cell r="A265">
            <v>780349</v>
          </cell>
          <cell r="B265" t="str">
            <v>ООО "Стоматология на Пушкарской"</v>
          </cell>
          <cell r="C265" t="str">
            <v>взрослые</v>
          </cell>
        </row>
        <row r="266">
          <cell r="A266">
            <v>780354</v>
          </cell>
          <cell r="B266" t="str">
            <v>ООО "Рембрандт"</v>
          </cell>
        </row>
        <row r="267">
          <cell r="A267">
            <v>780355</v>
          </cell>
          <cell r="B267" t="str">
            <v>ООО "ДЦ "Зрение"</v>
          </cell>
          <cell r="C267" t="str">
            <v>взрослые</v>
          </cell>
        </row>
        <row r="268">
          <cell r="A268">
            <v>780357</v>
          </cell>
          <cell r="B268" t="str">
            <v>АО  МЦРМ</v>
          </cell>
          <cell r="C268" t="str">
            <v>взрослые</v>
          </cell>
        </row>
        <row r="269">
          <cell r="A269">
            <v>780361</v>
          </cell>
          <cell r="B269" t="str">
            <v>ООО "Диагностический центр "Энерго"</v>
          </cell>
          <cell r="C269" t="str">
            <v>взрослые</v>
          </cell>
        </row>
        <row r="270">
          <cell r="A270">
            <v>780362</v>
          </cell>
          <cell r="B270" t="str">
            <v>ЧМУ "Евромедсервис"</v>
          </cell>
          <cell r="C270" t="str">
            <v>взрослые</v>
          </cell>
        </row>
        <row r="271">
          <cell r="A271">
            <v>780363</v>
          </cell>
          <cell r="B271" t="str">
            <v>ООО "Евромед Клиник"</v>
          </cell>
          <cell r="C271" t="str">
            <v>взрослые</v>
          </cell>
        </row>
        <row r="272">
          <cell r="A272">
            <v>780366</v>
          </cell>
          <cell r="B272" t="str">
            <v>СПб ГБУЗ ГССМП</v>
          </cell>
          <cell r="C272" t="str">
            <v>взрослые</v>
          </cell>
          <cell r="D272" t="str">
            <v>дети</v>
          </cell>
        </row>
        <row r="273">
          <cell r="A273">
            <v>780367</v>
          </cell>
          <cell r="B273" t="str">
            <v>СПб ГБУЗ "ССМП Петродворцового района Санкт-Петербурга"</v>
          </cell>
          <cell r="C273" t="str">
            <v>взрослые</v>
          </cell>
          <cell r="D273" t="str">
            <v>дети</v>
          </cell>
        </row>
        <row r="274">
          <cell r="A274">
            <v>780368</v>
          </cell>
          <cell r="B274" t="str">
            <v>СПб ГБУЗ "ССМП №4"</v>
          </cell>
          <cell r="C274" t="str">
            <v>взрослые</v>
          </cell>
          <cell r="D274" t="str">
            <v>дети</v>
          </cell>
        </row>
        <row r="275">
          <cell r="A275">
            <v>780369</v>
          </cell>
          <cell r="B275" t="str">
            <v>СПб ГБУЗ "ССМП"</v>
          </cell>
          <cell r="C275" t="str">
            <v>взрослые</v>
          </cell>
          <cell r="D275" t="str">
            <v>дети</v>
          </cell>
        </row>
        <row r="276">
          <cell r="A276">
            <v>780371</v>
          </cell>
          <cell r="B276" t="str">
            <v>ООО "Б.Браун Авитум Руссланд Клиникс"</v>
          </cell>
          <cell r="C276" t="str">
            <v>взрослые</v>
          </cell>
        </row>
        <row r="277">
          <cell r="A277">
            <v>780372</v>
          </cell>
          <cell r="B277" t="str">
            <v>ООО "ЦИЭР"</v>
          </cell>
          <cell r="C277" t="str">
            <v>взрослые</v>
          </cell>
        </row>
        <row r="278">
          <cell r="A278">
            <v>780374</v>
          </cell>
          <cell r="B278" t="str">
            <v>ООО "Медицинский центр Аймед"</v>
          </cell>
          <cell r="C278" t="str">
            <v>взрослые</v>
          </cell>
        </row>
        <row r="279">
          <cell r="A279">
            <v>780376</v>
          </cell>
          <cell r="B279" t="str">
            <v>ООО "ЛДЦ МИБС"</v>
          </cell>
          <cell r="C279" t="str">
            <v>взрослые</v>
          </cell>
        </row>
        <row r="280">
          <cell r="A280">
            <v>780379</v>
          </cell>
          <cell r="B280" t="str">
            <v>ООО "ДУНКАН СПб"</v>
          </cell>
          <cell r="D280" t="str">
            <v>дети</v>
          </cell>
        </row>
        <row r="281">
          <cell r="A281">
            <v>780381</v>
          </cell>
          <cell r="B281" t="str">
            <v>ООО "ИнАлМед"</v>
          </cell>
          <cell r="C281" t="str">
            <v>взрослые</v>
          </cell>
        </row>
        <row r="282">
          <cell r="A282">
            <v>780382</v>
          </cell>
          <cell r="B282" t="str">
            <v>ООО "Азбука Здоровья"</v>
          </cell>
          <cell r="C282" t="str">
            <v>взрослые</v>
          </cell>
        </row>
        <row r="283">
          <cell r="A283">
            <v>780383</v>
          </cell>
          <cell r="B283" t="str">
            <v>ООО "Балтийская медицина"</v>
          </cell>
        </row>
        <row r="284">
          <cell r="A284">
            <v>780384</v>
          </cell>
          <cell r="B284" t="str">
            <v>ООО "Генезис"</v>
          </cell>
          <cell r="C284" t="str">
            <v>взрослые</v>
          </cell>
        </row>
        <row r="285">
          <cell r="A285">
            <v>780390</v>
          </cell>
          <cell r="B285" t="str">
            <v>ООО "СОГАЗ" ПРОФМЕДИЦИНА"</v>
          </cell>
        </row>
        <row r="286">
          <cell r="A286">
            <v>780393</v>
          </cell>
          <cell r="B286" t="str">
            <v>ООО "Морской Медицинский Центр"</v>
          </cell>
        </row>
        <row r="287">
          <cell r="A287">
            <v>780395</v>
          </cell>
          <cell r="B287" t="str">
            <v>ООО "ГЛОБУС МЕД"</v>
          </cell>
        </row>
        <row r="288">
          <cell r="A288">
            <v>780396</v>
          </cell>
          <cell r="B288" t="str">
            <v>ООО "Городские поликлиники"</v>
          </cell>
          <cell r="C288" t="str">
            <v>взрослые</v>
          </cell>
          <cell r="D288" t="str">
            <v>дети</v>
          </cell>
        </row>
        <row r="289">
          <cell r="A289">
            <v>780400</v>
          </cell>
          <cell r="B289" t="str">
            <v>ООО "ЦВМ "Байкал"</v>
          </cell>
        </row>
        <row r="290">
          <cell r="A290">
            <v>780402</v>
          </cell>
          <cell r="B290" t="str">
            <v>ЗАО "Санаторий "Черная речка"</v>
          </cell>
          <cell r="C290" t="str">
            <v>взрослые</v>
          </cell>
        </row>
        <row r="291">
          <cell r="A291">
            <v>780403</v>
          </cell>
          <cell r="B291" t="str">
            <v>ООО "Терапия"</v>
          </cell>
        </row>
        <row r="292">
          <cell r="A292">
            <v>780405</v>
          </cell>
          <cell r="B292" t="str">
            <v>ООО "Арт Класс" СК"</v>
          </cell>
          <cell r="C292" t="str">
            <v>взрослые</v>
          </cell>
          <cell r="D292" t="str">
            <v>дети</v>
          </cell>
        </row>
        <row r="293">
          <cell r="A293">
            <v>780406</v>
          </cell>
          <cell r="B293" t="str">
            <v>ООО "Центр МРТ "ОНА"</v>
          </cell>
          <cell r="C293" t="str">
            <v>взрослые</v>
          </cell>
        </row>
        <row r="294">
          <cell r="A294">
            <v>780407</v>
          </cell>
          <cell r="B294" t="str">
            <v>ООО "Санавита"</v>
          </cell>
        </row>
        <row r="295">
          <cell r="A295">
            <v>780410</v>
          </cell>
          <cell r="B295" t="str">
            <v>ООО "ЦСМ МЕДИКА"</v>
          </cell>
          <cell r="C295" t="str">
            <v>взрослые</v>
          </cell>
        </row>
        <row r="296">
          <cell r="A296">
            <v>780411</v>
          </cell>
          <cell r="B296" t="str">
            <v>ООО "ЦПС "МЕДИКА"</v>
          </cell>
        </row>
        <row r="297">
          <cell r="A297">
            <v>780412</v>
          </cell>
          <cell r="B297" t="str">
            <v>ООО "Мать и дитя Санкт-Петербург"</v>
          </cell>
          <cell r="C297" t="str">
            <v>взрослые</v>
          </cell>
        </row>
        <row r="298">
          <cell r="A298">
            <v>780414</v>
          </cell>
          <cell r="B298" t="str">
            <v>ООО "Родник"</v>
          </cell>
          <cell r="D298" t="str">
            <v>дети</v>
          </cell>
        </row>
        <row r="299">
          <cell r="A299">
            <v>780415</v>
          </cell>
          <cell r="B299" t="str">
            <v>ООО "Каре"</v>
          </cell>
          <cell r="C299" t="str">
            <v>взрослые</v>
          </cell>
        </row>
        <row r="300">
          <cell r="A300">
            <v>780416</v>
          </cell>
          <cell r="B300" t="str">
            <v>ООО "Д-мед"</v>
          </cell>
          <cell r="C300" t="str">
            <v>взрослые</v>
          </cell>
        </row>
        <row r="301">
          <cell r="A301">
            <v>780417</v>
          </cell>
          <cell r="B301" t="str">
            <v>ООО "Кардиоцентр "Черная речка"</v>
          </cell>
        </row>
        <row r="302">
          <cell r="A302">
            <v>780418</v>
          </cell>
          <cell r="B302" t="str">
            <v>АНО "Медицинский центр "XXI век"</v>
          </cell>
          <cell r="C302" t="str">
            <v>взрослые</v>
          </cell>
          <cell r="D302" t="str">
            <v>дети</v>
          </cell>
        </row>
        <row r="303">
          <cell r="A303">
            <v>780419</v>
          </cell>
          <cell r="B303" t="str">
            <v>АО "Дезир"</v>
          </cell>
        </row>
        <row r="304">
          <cell r="A304">
            <v>780420</v>
          </cell>
          <cell r="B304" t="str">
            <v>ООО "ОксиСмайл"</v>
          </cell>
          <cell r="C304" t="str">
            <v>взрослые</v>
          </cell>
        </row>
        <row r="305">
          <cell r="A305">
            <v>780421</v>
          </cell>
          <cell r="B305" t="str">
            <v>ООО "Дентал"</v>
          </cell>
          <cell r="C305" t="str">
            <v>взрослые</v>
          </cell>
        </row>
        <row r="306">
          <cell r="A306">
            <v>780423</v>
          </cell>
          <cell r="B306" t="str">
            <v>ЗАО "Неодент"</v>
          </cell>
          <cell r="C306" t="str">
            <v>взрослые</v>
          </cell>
        </row>
        <row r="307">
          <cell r="A307">
            <v>780429</v>
          </cell>
          <cell r="B307" t="str">
            <v>Медицинское учреждение "Белая роза"</v>
          </cell>
          <cell r="C307" t="str">
            <v>взрослые</v>
          </cell>
        </row>
        <row r="308">
          <cell r="A308">
            <v>780430</v>
          </cell>
          <cell r="B308" t="str">
            <v>ООО "ЕИЗС"</v>
          </cell>
          <cell r="D308" t="str">
            <v>дети</v>
          </cell>
        </row>
        <row r="309">
          <cell r="A309">
            <v>780435</v>
          </cell>
          <cell r="B309" t="str">
            <v>АО "Современные медицинские технологии"</v>
          </cell>
          <cell r="C309" t="str">
            <v>взрослые</v>
          </cell>
        </row>
        <row r="310">
          <cell r="A310">
            <v>780436</v>
          </cell>
          <cell r="B310" t="str">
            <v>ООО "ЦМРТ "Петроградский"</v>
          </cell>
          <cell r="C310" t="str">
            <v>взрослые</v>
          </cell>
        </row>
        <row r="311">
          <cell r="A311">
            <v>780048</v>
          </cell>
          <cell r="B311" t="str">
            <v>СПб ГБУЗ "ГМПБ №2"</v>
          </cell>
          <cell r="C311" t="str">
            <v>взрослые</v>
          </cell>
        </row>
        <row r="312">
          <cell r="A312">
            <v>780459</v>
          </cell>
          <cell r="B312" t="str">
            <v>ФГБОУ ВПО ПГУПС</v>
          </cell>
        </row>
        <row r="313">
          <cell r="A313">
            <v>780441</v>
          </cell>
          <cell r="B313" t="str">
            <v>ООО "МРТ"</v>
          </cell>
        </row>
        <row r="314">
          <cell r="A314">
            <v>780315</v>
          </cell>
          <cell r="B314" t="str">
            <v>ООО "Альянс-КП"</v>
          </cell>
        </row>
        <row r="315">
          <cell r="A315">
            <v>780479</v>
          </cell>
          <cell r="B315" t="str">
            <v>ООО "КДЛИЦ"</v>
          </cell>
        </row>
        <row r="316">
          <cell r="A316">
            <v>780309</v>
          </cell>
          <cell r="B316" t="str">
            <v>НУЗ "Дорожная клиническая поликлиника ОАО "РЖД"</v>
          </cell>
          <cell r="C316" t="str">
            <v>взрослые</v>
          </cell>
        </row>
        <row r="317">
          <cell r="A317">
            <v>780445</v>
          </cell>
          <cell r="B317" t="str">
            <v>ООО "Клиника ЛМС"</v>
          </cell>
          <cell r="C317" t="str">
            <v>взрослые</v>
          </cell>
        </row>
        <row r="318">
          <cell r="A318">
            <v>780438</v>
          </cell>
          <cell r="B318" t="str">
            <v>ООО "КРИСТАЛЛ"</v>
          </cell>
        </row>
        <row r="319">
          <cell r="A319">
            <v>780322</v>
          </cell>
          <cell r="B319" t="str">
            <v>ООО "Лиана"</v>
          </cell>
          <cell r="C319" t="str">
            <v>взрослые</v>
          </cell>
        </row>
        <row r="320">
          <cell r="A320">
            <v>780439</v>
          </cell>
          <cell r="B320" t="str">
            <v>ООО "МАРТ"</v>
          </cell>
          <cell r="C320" t="str">
            <v>взрослые</v>
          </cell>
        </row>
        <row r="321">
          <cell r="A321">
            <v>780475</v>
          </cell>
          <cell r="B321" t="str">
            <v>ООО "НИЛЦ "Деома"</v>
          </cell>
        </row>
        <row r="322">
          <cell r="A322">
            <v>780464</v>
          </cell>
          <cell r="B322" t="str">
            <v>ООО "ОМП "XXI век"</v>
          </cell>
        </row>
        <row r="323">
          <cell r="A323">
            <v>780461</v>
          </cell>
          <cell r="B323" t="str">
            <v>ООО "РЭМСИ ДИАГНОСТИКА РУС"</v>
          </cell>
          <cell r="C323" t="str">
            <v>взрослые</v>
          </cell>
        </row>
        <row r="324">
          <cell r="A324">
            <v>780446</v>
          </cell>
          <cell r="B324" t="str">
            <v>ООО "Стандарт"</v>
          </cell>
        </row>
        <row r="325">
          <cell r="A325">
            <v>780449</v>
          </cell>
          <cell r="B325" t="str">
            <v>ООО "Центр клинической неврологии ЦМРТ"</v>
          </cell>
          <cell r="C325" t="str">
            <v>взрослые</v>
          </cell>
        </row>
        <row r="326">
          <cell r="A326">
            <v>780451</v>
          </cell>
          <cell r="B326" t="str">
            <v>ООО "Центр МРТ Типанова"</v>
          </cell>
          <cell r="C326" t="str">
            <v>взрослые</v>
          </cell>
        </row>
        <row r="327">
          <cell r="A327">
            <v>780458</v>
          </cell>
          <cell r="B327" t="str">
            <v>ЧАСТНОЕ УЧРЕЖДЕНИЕ "ПОЛИКЛИНИКА КИРОВСКОГО ЗАВОДА"</v>
          </cell>
        </row>
        <row r="328">
          <cell r="A328">
            <v>780450</v>
          </cell>
          <cell r="B328" t="str">
            <v>ООО "Центр МРТ Колпинский"</v>
          </cell>
          <cell r="C328" t="str">
            <v>взрослые</v>
          </cell>
        </row>
        <row r="329">
          <cell r="A329">
            <v>780470</v>
          </cell>
          <cell r="B329" t="str">
            <v>ООО "Уни Дент Приморская"</v>
          </cell>
        </row>
        <row r="330">
          <cell r="A330">
            <v>780457</v>
          </cell>
          <cell r="B330" t="str">
            <v>ООО "НИЦ  Эко-безопасность"</v>
          </cell>
        </row>
        <row r="331">
          <cell r="A331">
            <v>780480</v>
          </cell>
          <cell r="B331" t="str">
            <v>ООО "УМК"</v>
          </cell>
          <cell r="C331" t="str">
            <v>взрослые</v>
          </cell>
          <cell r="D331" t="str">
            <v>дети</v>
          </cell>
        </row>
        <row r="332">
          <cell r="A332">
            <v>780481</v>
          </cell>
          <cell r="B332" t="str">
            <v>ООО "БИРЧ"</v>
          </cell>
          <cell r="C332" t="str">
            <v>взрослые</v>
          </cell>
        </row>
        <row r="333">
          <cell r="A333">
            <v>780486</v>
          </cell>
          <cell r="B333" t="str">
            <v>ФГБУ "СПМЦ" Минздрава России</v>
          </cell>
          <cell r="C333" t="str">
            <v>взрослые</v>
          </cell>
          <cell r="D333" t="str">
            <v>дети</v>
          </cell>
        </row>
        <row r="334">
          <cell r="A334">
            <v>780482</v>
          </cell>
          <cell r="B334" t="str">
            <v>ООО "МД"</v>
          </cell>
          <cell r="C334" t="str">
            <v>взрослые</v>
          </cell>
          <cell r="D334" t="str">
            <v>дети</v>
          </cell>
        </row>
        <row r="335">
          <cell r="A335">
            <v>780483</v>
          </cell>
          <cell r="B335" t="str">
            <v>ООО "Смайл"</v>
          </cell>
        </row>
        <row r="336">
          <cell r="A336">
            <v>780484</v>
          </cell>
          <cell r="B336" t="str">
            <v>ООО "МРК "Т.О.П."</v>
          </cell>
        </row>
        <row r="337">
          <cell r="A337">
            <v>780485</v>
          </cell>
          <cell r="B337" t="str">
            <v>ООО "РУСЬ-ДЕНТ"</v>
          </cell>
        </row>
        <row r="338">
          <cell r="A338">
            <v>780487</v>
          </cell>
          <cell r="B338" t="str">
            <v>ООО "Клиника "МЕДИНЕФ"</v>
          </cell>
        </row>
        <row r="339">
          <cell r="A339">
            <v>780489</v>
          </cell>
          <cell r="B339" t="str">
            <v>ООО "СЦ "СТОМУС"</v>
          </cell>
        </row>
        <row r="340">
          <cell r="A340">
            <v>780490</v>
          </cell>
          <cell r="B340" t="str">
            <v>ООО "Центр МРТ Чернышевская"</v>
          </cell>
          <cell r="C340" t="str">
            <v>взрослые</v>
          </cell>
        </row>
        <row r="341">
          <cell r="A341">
            <v>780491</v>
          </cell>
          <cell r="B341" t="str">
            <v>ООО "Центр МРТ Старая Деревня"</v>
          </cell>
          <cell r="C341" t="str">
            <v>взрослые</v>
          </cell>
        </row>
        <row r="342">
          <cell r="A342">
            <v>780492</v>
          </cell>
          <cell r="B342" t="str">
            <v>ООО "Альянс Мед"</v>
          </cell>
        </row>
        <row r="343">
          <cell r="A343">
            <v>780493</v>
          </cell>
          <cell r="B343" t="str">
            <v>ООО "ЭКО центр"</v>
          </cell>
        </row>
        <row r="344">
          <cell r="A344">
            <v>780494</v>
          </cell>
          <cell r="B344" t="str">
            <v>ООО "МРТ-Эксперт СПб"</v>
          </cell>
          <cell r="C344" t="str">
            <v>взрослые</v>
          </cell>
        </row>
        <row r="345">
          <cell r="A345">
            <v>780495</v>
          </cell>
          <cell r="B345" t="str">
            <v>ООО "Купчинский центр амбулаторного диализа"</v>
          </cell>
          <cell r="C345" t="str">
            <v>взрослые</v>
          </cell>
        </row>
        <row r="346">
          <cell r="A346">
            <v>780496</v>
          </cell>
          <cell r="B346" t="str">
            <v>ООО "ВИВАДЕНТ"</v>
          </cell>
        </row>
        <row r="347">
          <cell r="A347">
            <v>780497</v>
          </cell>
          <cell r="B347" t="str">
            <v>ООО "Ладья"</v>
          </cell>
        </row>
        <row r="348">
          <cell r="A348">
            <v>780501</v>
          </cell>
          <cell r="B348" t="str">
            <v>ООО "Био-Дент"</v>
          </cell>
        </row>
        <row r="349">
          <cell r="A349">
            <v>780505</v>
          </cell>
          <cell r="B349" t="str">
            <v>ООО "Инкерман"</v>
          </cell>
        </row>
        <row r="350">
          <cell r="A350">
            <v>780509</v>
          </cell>
          <cell r="B350" t="str">
            <v>ООО "ЮМедКлиник"</v>
          </cell>
          <cell r="C350" t="str">
            <v>взрослые</v>
          </cell>
        </row>
        <row r="351">
          <cell r="A351">
            <v>780510</v>
          </cell>
          <cell r="B351" t="str">
            <v>ООО "Наша забота"</v>
          </cell>
        </row>
        <row r="352">
          <cell r="A352">
            <v>780511</v>
          </cell>
          <cell r="B352" t="str">
            <v>ООО "БМК"</v>
          </cell>
          <cell r="C352" t="str">
            <v>взрослые</v>
          </cell>
        </row>
        <row r="353">
          <cell r="A353">
            <v>780512</v>
          </cell>
          <cell r="B353" t="str">
            <v>СПб ДПВН РАН</v>
          </cell>
        </row>
        <row r="354">
          <cell r="A354">
            <v>780515</v>
          </cell>
          <cell r="B354" t="str">
            <v>ООО "МЦ "Стоматология-МаксиПрофи"</v>
          </cell>
        </row>
        <row r="355">
          <cell r="A355">
            <v>780516</v>
          </cell>
          <cell r="B355" t="str">
            <v>ООО "Центр инновационных технологий"</v>
          </cell>
        </row>
        <row r="356">
          <cell r="A356">
            <v>780518</v>
          </cell>
          <cell r="B356" t="str">
            <v>ООО "Рубин "</v>
          </cell>
        </row>
        <row r="357">
          <cell r="A357">
            <v>780519</v>
          </cell>
          <cell r="B357" t="str">
            <v>ООО "Доктор"</v>
          </cell>
        </row>
        <row r="358">
          <cell r="A358">
            <v>780442</v>
          </cell>
          <cell r="B358" t="str">
            <v>ООО "ВРЦТИО"</v>
          </cell>
        </row>
        <row r="359">
          <cell r="A359">
            <v>780520</v>
          </cell>
          <cell r="B359" t="str">
            <v>ООО "ДэнтаПроф"</v>
          </cell>
        </row>
        <row r="360">
          <cell r="A360">
            <v>780521</v>
          </cell>
          <cell r="B360" t="str">
            <v>ООО "МЦ "ОпекаПлюс"</v>
          </cell>
        </row>
        <row r="361">
          <cell r="A361">
            <v>780523</v>
          </cell>
          <cell r="B361" t="str">
            <v>ООО "Клиника Бейби"</v>
          </cell>
          <cell r="D361" t="str">
            <v>дети</v>
          </cell>
        </row>
        <row r="362">
          <cell r="A362">
            <v>780524</v>
          </cell>
          <cell r="B362" t="str">
            <v>ООО "Европейский Медицинский Центр "ЮНИОН"</v>
          </cell>
        </row>
        <row r="363">
          <cell r="A363">
            <v>780525</v>
          </cell>
          <cell r="B363" t="str">
            <v>ООО "Дентал-Сервис"</v>
          </cell>
        </row>
        <row r="364">
          <cell r="A364">
            <v>780526</v>
          </cell>
          <cell r="B364" t="str">
            <v>ООО "СТОМАТОЛОГИЯ НОБЕЛЬ"</v>
          </cell>
          <cell r="C364" t="str">
            <v>взрослые</v>
          </cell>
        </row>
        <row r="365">
          <cell r="A365">
            <v>780527</v>
          </cell>
          <cell r="B365" t="str">
            <v>ООО "СТОМАТОЛОГИЯ АЛЬФА"</v>
          </cell>
          <cell r="C365" t="str">
            <v>взрослые</v>
          </cell>
        </row>
        <row r="366">
          <cell r="A366">
            <v>780528</v>
          </cell>
          <cell r="B366" t="str">
            <v>ООО "Центр МРТ Нарвская"</v>
          </cell>
          <cell r="C366" t="str">
            <v>взрослые</v>
          </cell>
        </row>
        <row r="367">
          <cell r="A367">
            <v>780529</v>
          </cell>
          <cell r="B367" t="str">
            <v>ООО "ОМК"</v>
          </cell>
        </row>
        <row r="368">
          <cell r="A368">
            <v>780274</v>
          </cell>
          <cell r="B368" t="str">
            <v>ООО "Врач "</v>
          </cell>
        </row>
        <row r="369">
          <cell r="A369">
            <v>780530</v>
          </cell>
          <cell r="B369" t="str">
            <v>ООО "Ай-Клиник Северо-Запад"</v>
          </cell>
          <cell r="C369" t="str">
            <v>взрослые</v>
          </cell>
        </row>
        <row r="370">
          <cell r="A370">
            <v>780531</v>
          </cell>
          <cell r="B370" t="str">
            <v>ООО "СНТ-Медицина"</v>
          </cell>
          <cell r="C370" t="str">
            <v>взрослые</v>
          </cell>
          <cell r="D370" t="str">
            <v>дети</v>
          </cell>
        </row>
        <row r="371">
          <cell r="A371">
            <v>780540</v>
          </cell>
          <cell r="B371" t="str">
            <v xml:space="preserve">ООО "Участковые врачи"
</v>
          </cell>
          <cell r="D371" t="str">
            <v>дети</v>
          </cell>
        </row>
      </sheetData>
      <sheetData sheetId="17">
        <row r="1">
          <cell r="C1" t="str">
            <v>взр</v>
          </cell>
          <cell r="D1" t="str">
            <v>дети</v>
          </cell>
        </row>
        <row r="2">
          <cell r="B2">
            <v>780001</v>
          </cell>
          <cell r="C2" t="str">
            <v>взрослые прикр</v>
          </cell>
        </row>
        <row r="3">
          <cell r="B3">
            <v>780014</v>
          </cell>
          <cell r="C3" t="str">
            <v>взрослые прикр</v>
          </cell>
          <cell r="D3" t="str">
            <v>дети</v>
          </cell>
        </row>
        <row r="4">
          <cell r="B4">
            <v>780020</v>
          </cell>
          <cell r="D4" t="str">
            <v>дети</v>
          </cell>
        </row>
        <row r="5">
          <cell r="B5">
            <v>780021</v>
          </cell>
          <cell r="D5" t="str">
            <v>дети</v>
          </cell>
        </row>
        <row r="6">
          <cell r="B6">
            <v>780022</v>
          </cell>
          <cell r="D6" t="str">
            <v>дети</v>
          </cell>
        </row>
        <row r="7">
          <cell r="B7">
            <v>780023</v>
          </cell>
          <cell r="D7" t="str">
            <v>дети</v>
          </cell>
        </row>
        <row r="8">
          <cell r="B8">
            <v>780024</v>
          </cell>
          <cell r="D8" t="str">
            <v>дети</v>
          </cell>
        </row>
        <row r="9">
          <cell r="B9">
            <v>780025</v>
          </cell>
          <cell r="D9" t="str">
            <v>дети</v>
          </cell>
        </row>
        <row r="10">
          <cell r="B10">
            <v>780026</v>
          </cell>
          <cell r="D10" t="str">
            <v>дети</v>
          </cell>
        </row>
        <row r="11">
          <cell r="B11">
            <v>780027</v>
          </cell>
          <cell r="D11" t="str">
            <v>дети</v>
          </cell>
        </row>
        <row r="12">
          <cell r="B12">
            <v>780028</v>
          </cell>
          <cell r="D12" t="str">
            <v>дети</v>
          </cell>
        </row>
        <row r="13">
          <cell r="B13">
            <v>780029</v>
          </cell>
          <cell r="D13" t="str">
            <v>дети</v>
          </cell>
        </row>
        <row r="14">
          <cell r="B14">
            <v>780038</v>
          </cell>
          <cell r="C14" t="str">
            <v>взрослые прикр</v>
          </cell>
          <cell r="D14" t="str">
            <v>дети</v>
          </cell>
        </row>
        <row r="15">
          <cell r="B15">
            <v>780040</v>
          </cell>
          <cell r="C15" t="str">
            <v>взрослые прикр</v>
          </cell>
          <cell r="D15" t="str">
            <v>дети</v>
          </cell>
        </row>
        <row r="16">
          <cell r="B16">
            <v>780041</v>
          </cell>
          <cell r="C16" t="str">
            <v>взрослые прикр</v>
          </cell>
        </row>
        <row r="17">
          <cell r="B17">
            <v>780050</v>
          </cell>
          <cell r="C17" t="str">
            <v>взрослые прикр</v>
          </cell>
        </row>
        <row r="18">
          <cell r="B18">
            <v>780051</v>
          </cell>
          <cell r="C18" t="str">
            <v>взрослые прикр</v>
          </cell>
        </row>
        <row r="19">
          <cell r="B19">
            <v>780052</v>
          </cell>
          <cell r="C19" t="str">
            <v>взрослые прикр</v>
          </cell>
        </row>
        <row r="20">
          <cell r="B20">
            <v>780053</v>
          </cell>
          <cell r="C20" t="str">
            <v>взрослые прикр</v>
          </cell>
          <cell r="D20" t="str">
            <v>дети</v>
          </cell>
        </row>
        <row r="21">
          <cell r="B21">
            <v>780054</v>
          </cell>
          <cell r="C21" t="str">
            <v>взрослые прикр</v>
          </cell>
        </row>
        <row r="22">
          <cell r="B22">
            <v>780055</v>
          </cell>
          <cell r="C22" t="str">
            <v>взрослые прикр</v>
          </cell>
          <cell r="D22" t="str">
            <v>дети</v>
          </cell>
        </row>
        <row r="23">
          <cell r="B23">
            <v>780056</v>
          </cell>
          <cell r="C23" t="str">
            <v>взрослые прикр</v>
          </cell>
          <cell r="D23" t="str">
            <v>дети</v>
          </cell>
        </row>
        <row r="24">
          <cell r="B24">
            <v>780057</v>
          </cell>
          <cell r="C24" t="str">
            <v>взрослые прикр</v>
          </cell>
          <cell r="D24" t="str">
            <v>дети</v>
          </cell>
        </row>
        <row r="25">
          <cell r="B25">
            <v>780058</v>
          </cell>
          <cell r="C25" t="str">
            <v>взрослые прикр</v>
          </cell>
          <cell r="D25" t="str">
            <v>дети</v>
          </cell>
        </row>
        <row r="26">
          <cell r="B26">
            <v>780059</v>
          </cell>
          <cell r="C26" t="str">
            <v>взрослые прикр</v>
          </cell>
          <cell r="D26" t="str">
            <v>дети</v>
          </cell>
        </row>
        <row r="27">
          <cell r="B27">
            <v>780060</v>
          </cell>
          <cell r="C27" t="str">
            <v>взрослые прикр</v>
          </cell>
          <cell r="D27" t="str">
            <v>дети</v>
          </cell>
        </row>
        <row r="28">
          <cell r="B28">
            <v>780061</v>
          </cell>
          <cell r="C28" t="str">
            <v>взрослые прикр</v>
          </cell>
        </row>
        <row r="29">
          <cell r="B29">
            <v>780062</v>
          </cell>
          <cell r="C29" t="str">
            <v>взрослые прикр</v>
          </cell>
          <cell r="D29" t="str">
            <v>дети</v>
          </cell>
        </row>
        <row r="30">
          <cell r="B30">
            <v>780063</v>
          </cell>
          <cell r="C30" t="str">
            <v>взрослые прикр</v>
          </cell>
        </row>
        <row r="31">
          <cell r="B31">
            <v>780064</v>
          </cell>
          <cell r="C31" t="str">
            <v>взрослые прикр</v>
          </cell>
        </row>
        <row r="32">
          <cell r="B32">
            <v>780065</v>
          </cell>
          <cell r="C32" t="str">
            <v>взрослые прикр</v>
          </cell>
        </row>
        <row r="33">
          <cell r="B33">
            <v>780066</v>
          </cell>
          <cell r="C33" t="str">
            <v>взрослые прикр</v>
          </cell>
        </row>
        <row r="34">
          <cell r="B34">
            <v>780067</v>
          </cell>
          <cell r="C34" t="str">
            <v>взрослые прикр</v>
          </cell>
        </row>
        <row r="35">
          <cell r="B35">
            <v>780069</v>
          </cell>
          <cell r="C35" t="str">
            <v>взрослые прикр</v>
          </cell>
          <cell r="D35" t="str">
            <v>дети</v>
          </cell>
        </row>
        <row r="36">
          <cell r="B36">
            <v>780080</v>
          </cell>
          <cell r="C36" t="str">
            <v>взрослые прикр</v>
          </cell>
          <cell r="D36" t="str">
            <v>дети</v>
          </cell>
        </row>
        <row r="37">
          <cell r="B37">
            <v>780081</v>
          </cell>
          <cell r="C37" t="str">
            <v>взрослые прикр</v>
          </cell>
        </row>
        <row r="38">
          <cell r="B38">
            <v>780082</v>
          </cell>
          <cell r="C38" t="str">
            <v>взрослые прикр</v>
          </cell>
          <cell r="D38" t="str">
            <v>дети</v>
          </cell>
        </row>
        <row r="39">
          <cell r="B39">
            <v>780083</v>
          </cell>
          <cell r="C39" t="str">
            <v>взрослые прикр</v>
          </cell>
        </row>
        <row r="40">
          <cell r="B40">
            <v>780085</v>
          </cell>
          <cell r="C40" t="str">
            <v>взрослые прикр</v>
          </cell>
          <cell r="D40" t="str">
            <v>дети</v>
          </cell>
        </row>
        <row r="41">
          <cell r="B41">
            <v>780086</v>
          </cell>
          <cell r="D41" t="str">
            <v>дети</v>
          </cell>
        </row>
        <row r="42">
          <cell r="B42">
            <v>780087</v>
          </cell>
          <cell r="D42" t="str">
            <v>дети</v>
          </cell>
        </row>
        <row r="43">
          <cell r="B43">
            <v>780088</v>
          </cell>
          <cell r="D43" t="str">
            <v>дети</v>
          </cell>
        </row>
        <row r="44">
          <cell r="B44">
            <v>780089</v>
          </cell>
          <cell r="D44" t="str">
            <v>дети</v>
          </cell>
        </row>
        <row r="45">
          <cell r="B45">
            <v>780090</v>
          </cell>
          <cell r="D45" t="str">
            <v>дети</v>
          </cell>
        </row>
        <row r="46">
          <cell r="B46">
            <v>780091</v>
          </cell>
          <cell r="D46" t="str">
            <v>дети</v>
          </cell>
        </row>
        <row r="47">
          <cell r="B47">
            <v>780092</v>
          </cell>
          <cell r="C47" t="str">
            <v>взрослые прикр</v>
          </cell>
          <cell r="D47" t="str">
            <v>дети</v>
          </cell>
        </row>
        <row r="48">
          <cell r="B48">
            <v>780094</v>
          </cell>
          <cell r="D48" t="str">
            <v>дети</v>
          </cell>
        </row>
        <row r="49">
          <cell r="B49">
            <v>780095</v>
          </cell>
          <cell r="C49" t="str">
            <v>взрослые прикр</v>
          </cell>
          <cell r="D49" t="str">
            <v>дети</v>
          </cell>
        </row>
        <row r="50">
          <cell r="B50">
            <v>780096</v>
          </cell>
          <cell r="C50" t="str">
            <v>взрослые прикр</v>
          </cell>
          <cell r="D50" t="str">
            <v>дети</v>
          </cell>
        </row>
        <row r="51">
          <cell r="B51">
            <v>780097</v>
          </cell>
          <cell r="C51" t="str">
            <v>взрослые прикр</v>
          </cell>
          <cell r="D51" t="str">
            <v>дети</v>
          </cell>
        </row>
        <row r="52">
          <cell r="B52">
            <v>780098</v>
          </cell>
          <cell r="C52" t="str">
            <v>взрослые прикр</v>
          </cell>
          <cell r="D52" t="str">
            <v>дети</v>
          </cell>
        </row>
        <row r="53">
          <cell r="B53">
            <v>780099</v>
          </cell>
          <cell r="C53" t="str">
            <v>взрослые прикр</v>
          </cell>
          <cell r="D53" t="str">
            <v>дети</v>
          </cell>
        </row>
        <row r="54">
          <cell r="B54">
            <v>780100</v>
          </cell>
          <cell r="C54" t="str">
            <v>взрослые прикр</v>
          </cell>
        </row>
        <row r="55">
          <cell r="B55">
            <v>780101</v>
          </cell>
          <cell r="C55" t="str">
            <v>взрослые прикр</v>
          </cell>
          <cell r="D55" t="str">
            <v>дети</v>
          </cell>
        </row>
        <row r="56">
          <cell r="B56">
            <v>780102</v>
          </cell>
          <cell r="C56" t="str">
            <v>взрослые прикр</v>
          </cell>
          <cell r="D56" t="str">
            <v>дети</v>
          </cell>
        </row>
        <row r="57">
          <cell r="B57">
            <v>780103</v>
          </cell>
          <cell r="C57" t="str">
            <v>взрослые прикр</v>
          </cell>
          <cell r="D57" t="str">
            <v>дети</v>
          </cell>
        </row>
        <row r="58">
          <cell r="B58">
            <v>780104</v>
          </cell>
          <cell r="C58" t="str">
            <v>взрослые прикр</v>
          </cell>
        </row>
        <row r="59">
          <cell r="B59">
            <v>780105</v>
          </cell>
          <cell r="C59" t="str">
            <v>взрослые прикр</v>
          </cell>
          <cell r="D59" t="str">
            <v>дети</v>
          </cell>
        </row>
        <row r="60">
          <cell r="B60">
            <v>780106</v>
          </cell>
          <cell r="C60" t="str">
            <v>взрослые прикр</v>
          </cell>
          <cell r="D60" t="str">
            <v>дети</v>
          </cell>
        </row>
        <row r="61">
          <cell r="B61">
            <v>780107</v>
          </cell>
          <cell r="C61" t="str">
            <v>взрослые прикр</v>
          </cell>
          <cell r="D61" t="str">
            <v>дети</v>
          </cell>
        </row>
        <row r="62">
          <cell r="B62">
            <v>780108</v>
          </cell>
          <cell r="C62" t="str">
            <v>взрослые прикр</v>
          </cell>
          <cell r="D62" t="str">
            <v>дети</v>
          </cell>
        </row>
        <row r="63">
          <cell r="B63">
            <v>780109</v>
          </cell>
          <cell r="C63" t="str">
            <v>взрослые прикр</v>
          </cell>
          <cell r="D63" t="str">
            <v>дети</v>
          </cell>
        </row>
        <row r="64">
          <cell r="B64">
            <v>780110</v>
          </cell>
          <cell r="C64" t="str">
            <v>взрослые прикр</v>
          </cell>
          <cell r="D64" t="str">
            <v>дети</v>
          </cell>
        </row>
        <row r="65">
          <cell r="B65">
            <v>780111</v>
          </cell>
          <cell r="C65" t="str">
            <v>взрослые прикр</v>
          </cell>
          <cell r="D65" t="str">
            <v>дети</v>
          </cell>
        </row>
        <row r="66">
          <cell r="B66">
            <v>780112</v>
          </cell>
          <cell r="C66" t="str">
            <v>взрослые прикр</v>
          </cell>
          <cell r="D66" t="str">
            <v>дети</v>
          </cell>
        </row>
        <row r="67">
          <cell r="B67">
            <v>780113</v>
          </cell>
          <cell r="C67" t="str">
            <v>взрослые прикр</v>
          </cell>
          <cell r="D67" t="str">
            <v>дети</v>
          </cell>
        </row>
        <row r="68">
          <cell r="B68">
            <v>780114</v>
          </cell>
          <cell r="C68" t="str">
            <v>взрослые прикр</v>
          </cell>
          <cell r="D68" t="str">
            <v>дети</v>
          </cell>
        </row>
        <row r="69">
          <cell r="B69">
            <v>780115</v>
          </cell>
          <cell r="C69" t="str">
            <v>взрослые прикр</v>
          </cell>
          <cell r="D69" t="str">
            <v>дети</v>
          </cell>
        </row>
        <row r="70">
          <cell r="B70">
            <v>780116</v>
          </cell>
          <cell r="C70" t="str">
            <v>взрослые прикр</v>
          </cell>
          <cell r="D70" t="str">
            <v>дети</v>
          </cell>
        </row>
        <row r="71">
          <cell r="B71">
            <v>780117</v>
          </cell>
          <cell r="C71" t="str">
            <v>взрослые прикр</v>
          </cell>
          <cell r="D71" t="str">
            <v>дети</v>
          </cell>
        </row>
        <row r="72">
          <cell r="B72">
            <v>780118</v>
          </cell>
          <cell r="C72" t="str">
            <v>взрослые прикр</v>
          </cell>
        </row>
        <row r="73">
          <cell r="B73">
            <v>780119</v>
          </cell>
          <cell r="C73" t="str">
            <v>взрослые прикр</v>
          </cell>
          <cell r="D73" t="str">
            <v>дети</v>
          </cell>
        </row>
        <row r="74">
          <cell r="B74">
            <v>780120</v>
          </cell>
          <cell r="C74" t="str">
            <v>взрослые прикр</v>
          </cell>
          <cell r="D74" t="str">
            <v>дети</v>
          </cell>
        </row>
        <row r="75">
          <cell r="B75">
            <v>780121</v>
          </cell>
          <cell r="C75" t="str">
            <v>взрослые прикр</v>
          </cell>
          <cell r="D75" t="str">
            <v>дети</v>
          </cell>
        </row>
        <row r="76">
          <cell r="B76">
            <v>780122</v>
          </cell>
          <cell r="C76" t="str">
            <v>взрослые прикр</v>
          </cell>
          <cell r="D76" t="str">
            <v>дети</v>
          </cell>
        </row>
        <row r="77">
          <cell r="B77">
            <v>780123</v>
          </cell>
          <cell r="C77" t="str">
            <v>взрослые прикр</v>
          </cell>
          <cell r="D77" t="str">
            <v>дети</v>
          </cell>
        </row>
        <row r="78">
          <cell r="B78">
            <v>780124</v>
          </cell>
          <cell r="C78" t="str">
            <v>взрослые прикр</v>
          </cell>
          <cell r="D78" t="str">
            <v>дети</v>
          </cell>
        </row>
        <row r="79">
          <cell r="B79">
            <v>780125</v>
          </cell>
          <cell r="C79" t="str">
            <v>взрослые прикр</v>
          </cell>
          <cell r="D79" t="str">
            <v>дети</v>
          </cell>
        </row>
        <row r="80">
          <cell r="B80">
            <v>780126</v>
          </cell>
          <cell r="C80" t="str">
            <v>взрослые прикр</v>
          </cell>
          <cell r="D80" t="str">
            <v>дети</v>
          </cell>
        </row>
        <row r="81">
          <cell r="B81">
            <v>780127</v>
          </cell>
          <cell r="C81" t="str">
            <v>взрослые прикр</v>
          </cell>
        </row>
        <row r="82">
          <cell r="B82">
            <v>780129</v>
          </cell>
          <cell r="C82" t="str">
            <v>взрослые прикр</v>
          </cell>
          <cell r="D82" t="str">
            <v>дети</v>
          </cell>
        </row>
        <row r="83">
          <cell r="B83">
            <v>780131</v>
          </cell>
          <cell r="C83" t="str">
            <v>взрослые прикр</v>
          </cell>
        </row>
        <row r="84">
          <cell r="B84">
            <v>780132</v>
          </cell>
          <cell r="C84" t="str">
            <v>взрослые прикр</v>
          </cell>
          <cell r="D84" t="str">
            <v>дети</v>
          </cell>
        </row>
        <row r="85">
          <cell r="B85">
            <v>780133</v>
          </cell>
          <cell r="C85" t="str">
            <v>взрослые прикр</v>
          </cell>
          <cell r="D85" t="str">
            <v>дети</v>
          </cell>
        </row>
        <row r="86">
          <cell r="B86">
            <v>780134</v>
          </cell>
          <cell r="C86" t="str">
            <v>взрослые прикр</v>
          </cell>
          <cell r="D86" t="str">
            <v>дети</v>
          </cell>
        </row>
        <row r="87">
          <cell r="B87">
            <v>780135</v>
          </cell>
          <cell r="C87" t="str">
            <v>взрослые прикр</v>
          </cell>
        </row>
        <row r="88">
          <cell r="B88">
            <v>780136</v>
          </cell>
          <cell r="C88" t="str">
            <v>взрослые прикр</v>
          </cell>
          <cell r="D88" t="str">
            <v>дети</v>
          </cell>
        </row>
        <row r="89">
          <cell r="B89">
            <v>780137</v>
          </cell>
          <cell r="C89" t="str">
            <v>взрослые прикр</v>
          </cell>
        </row>
        <row r="90">
          <cell r="B90">
            <v>780138</v>
          </cell>
          <cell r="C90" t="str">
            <v>взрослые прикр</v>
          </cell>
        </row>
        <row r="91">
          <cell r="B91">
            <v>780139</v>
          </cell>
          <cell r="C91" t="str">
            <v>взрослые прикр</v>
          </cell>
          <cell r="D91" t="str">
            <v>дети</v>
          </cell>
        </row>
        <row r="92">
          <cell r="B92">
            <v>780140</v>
          </cell>
          <cell r="C92" t="str">
            <v>взрослые прикр</v>
          </cell>
          <cell r="D92" t="str">
            <v>дети</v>
          </cell>
        </row>
        <row r="93">
          <cell r="B93">
            <v>780141</v>
          </cell>
          <cell r="D93" t="str">
            <v>дети</v>
          </cell>
        </row>
        <row r="94">
          <cell r="B94">
            <v>780142</v>
          </cell>
          <cell r="C94" t="str">
            <v>взрослые прикр</v>
          </cell>
          <cell r="D94" t="str">
            <v>дети</v>
          </cell>
        </row>
        <row r="95">
          <cell r="B95">
            <v>780143</v>
          </cell>
          <cell r="C95" t="str">
            <v>взрослые прикр</v>
          </cell>
        </row>
        <row r="96">
          <cell r="B96">
            <v>780144</v>
          </cell>
          <cell r="C96" t="str">
            <v>взрослые прикр</v>
          </cell>
        </row>
        <row r="97">
          <cell r="B97">
            <v>780145</v>
          </cell>
          <cell r="C97" t="str">
            <v>взрослые прикр</v>
          </cell>
          <cell r="D97" t="str">
            <v>дети</v>
          </cell>
        </row>
        <row r="98">
          <cell r="B98">
            <v>780146</v>
          </cell>
          <cell r="C98" t="str">
            <v>взрослые прикр</v>
          </cell>
          <cell r="D98" t="str">
            <v>дети</v>
          </cell>
        </row>
        <row r="99">
          <cell r="B99">
            <v>780147</v>
          </cell>
          <cell r="C99" t="str">
            <v>взрослые прикр</v>
          </cell>
          <cell r="D99" t="str">
            <v>дети</v>
          </cell>
        </row>
        <row r="100">
          <cell r="B100">
            <v>780148</v>
          </cell>
          <cell r="C100" t="str">
            <v>взрослые прикр</v>
          </cell>
        </row>
        <row r="101">
          <cell r="B101">
            <v>780149</v>
          </cell>
          <cell r="C101" t="str">
            <v>взрослые прикр</v>
          </cell>
          <cell r="D101" t="str">
            <v>дети</v>
          </cell>
        </row>
        <row r="102">
          <cell r="B102">
            <v>780154</v>
          </cell>
          <cell r="C102" t="str">
            <v>взрослые прикр</v>
          </cell>
          <cell r="D102" t="str">
            <v>дети</v>
          </cell>
        </row>
        <row r="103">
          <cell r="B103">
            <v>780155</v>
          </cell>
          <cell r="C103" t="str">
            <v>взрослые прикр</v>
          </cell>
          <cell r="D103" t="str">
            <v>дети</v>
          </cell>
        </row>
        <row r="104">
          <cell r="B104">
            <v>780156</v>
          </cell>
          <cell r="C104" t="str">
            <v>взрослые прикр</v>
          </cell>
        </row>
        <row r="105">
          <cell r="B105">
            <v>780157</v>
          </cell>
        </row>
        <row r="106">
          <cell r="B106">
            <v>780158</v>
          </cell>
          <cell r="D106" t="str">
            <v>дети</v>
          </cell>
        </row>
        <row r="107">
          <cell r="B107">
            <v>780159</v>
          </cell>
          <cell r="D107" t="str">
            <v>дети</v>
          </cell>
        </row>
        <row r="108">
          <cell r="B108">
            <v>780160</v>
          </cell>
          <cell r="D108" t="str">
            <v>дети</v>
          </cell>
        </row>
        <row r="109">
          <cell r="B109">
            <v>780161</v>
          </cell>
          <cell r="C109" t="str">
            <v>взрослые прикр</v>
          </cell>
          <cell r="D109" t="str">
            <v>дети</v>
          </cell>
        </row>
        <row r="110">
          <cell r="B110">
            <v>780162</v>
          </cell>
          <cell r="C110" t="str">
            <v>взрослые прикр</v>
          </cell>
        </row>
        <row r="111">
          <cell r="B111">
            <v>780163</v>
          </cell>
          <cell r="C111" t="str">
            <v>взрослые прикр</v>
          </cell>
          <cell r="D111" t="str">
            <v>дети</v>
          </cell>
        </row>
        <row r="112">
          <cell r="B112">
            <v>780164</v>
          </cell>
          <cell r="C112" t="str">
            <v>взрослые прикр</v>
          </cell>
        </row>
        <row r="113">
          <cell r="B113">
            <v>780165</v>
          </cell>
          <cell r="C113" t="str">
            <v>взрослые прикр</v>
          </cell>
        </row>
        <row r="114">
          <cell r="B114">
            <v>780166</v>
          </cell>
          <cell r="C114" t="str">
            <v>взрослые прикр</v>
          </cell>
          <cell r="D114" t="str">
            <v>дети</v>
          </cell>
        </row>
        <row r="115">
          <cell r="B115">
            <v>780170</v>
          </cell>
          <cell r="C115" t="str">
            <v>взрослые прикр</v>
          </cell>
        </row>
        <row r="116">
          <cell r="B116">
            <v>780171</v>
          </cell>
          <cell r="C116" t="str">
            <v>взрослые прикр</v>
          </cell>
          <cell r="D116" t="str">
            <v>дети</v>
          </cell>
        </row>
        <row r="117">
          <cell r="B117">
            <v>780172</v>
          </cell>
          <cell r="C117" t="str">
            <v>взрослые прикр</v>
          </cell>
          <cell r="D117" t="str">
            <v>дети</v>
          </cell>
        </row>
        <row r="118">
          <cell r="B118">
            <v>780173</v>
          </cell>
          <cell r="C118" t="str">
            <v>взрослые прикр</v>
          </cell>
          <cell r="D118" t="str">
            <v>дети</v>
          </cell>
        </row>
        <row r="119">
          <cell r="B119">
            <v>780174</v>
          </cell>
          <cell r="C119" t="str">
            <v>взрослые прикр</v>
          </cell>
          <cell r="D119" t="str">
            <v>дети</v>
          </cell>
        </row>
        <row r="120">
          <cell r="B120">
            <v>780175</v>
          </cell>
          <cell r="C120" t="str">
            <v>взрослые прикр</v>
          </cell>
          <cell r="D120" t="str">
            <v>дети</v>
          </cell>
        </row>
        <row r="121">
          <cell r="B121">
            <v>780176</v>
          </cell>
          <cell r="C121" t="str">
            <v>взрослые прикр</v>
          </cell>
          <cell r="D121" t="str">
            <v>дети</v>
          </cell>
        </row>
        <row r="122">
          <cell r="B122">
            <v>780177</v>
          </cell>
          <cell r="C122" t="str">
            <v>взрослые прикр</v>
          </cell>
          <cell r="D122" t="str">
            <v>дети</v>
          </cell>
        </row>
        <row r="123">
          <cell r="B123">
            <v>780178</v>
          </cell>
          <cell r="C123" t="str">
            <v>взрослые прикр</v>
          </cell>
          <cell r="D123" t="str">
            <v>дети</v>
          </cell>
        </row>
        <row r="124">
          <cell r="B124">
            <v>780179</v>
          </cell>
          <cell r="C124" t="str">
            <v>взрослые прикр</v>
          </cell>
          <cell r="D124" t="str">
            <v>дети</v>
          </cell>
        </row>
        <row r="125">
          <cell r="B125">
            <v>780180</v>
          </cell>
          <cell r="C125" t="str">
            <v>взрослые прикр</v>
          </cell>
          <cell r="D125" t="str">
            <v>дети</v>
          </cell>
        </row>
        <row r="126">
          <cell r="B126">
            <v>780181</v>
          </cell>
          <cell r="C126" t="str">
            <v>взрослые прикр</v>
          </cell>
          <cell r="D126" t="str">
            <v>дети</v>
          </cell>
        </row>
        <row r="127">
          <cell r="B127">
            <v>780182</v>
          </cell>
          <cell r="C127" t="str">
            <v>взрослые прикр</v>
          </cell>
          <cell r="D127" t="str">
            <v>дети</v>
          </cell>
        </row>
        <row r="128">
          <cell r="B128">
            <v>780188</v>
          </cell>
          <cell r="C128" t="str">
            <v>взрослые прикр</v>
          </cell>
        </row>
        <row r="129">
          <cell r="B129">
            <v>780190</v>
          </cell>
          <cell r="C129" t="str">
            <v>взрослые прикр</v>
          </cell>
          <cell r="D129" t="str">
            <v>дети</v>
          </cell>
        </row>
        <row r="130">
          <cell r="B130">
            <v>780192</v>
          </cell>
          <cell r="C130" t="str">
            <v>взрослые прикр</v>
          </cell>
        </row>
        <row r="131">
          <cell r="B131">
            <v>780194</v>
          </cell>
          <cell r="C131" t="str">
            <v>взрослые прикр</v>
          </cell>
        </row>
        <row r="132">
          <cell r="B132">
            <v>780195</v>
          </cell>
          <cell r="C132" t="str">
            <v>взрослые прикр</v>
          </cell>
          <cell r="D132" t="str">
            <v>дети</v>
          </cell>
        </row>
        <row r="133">
          <cell r="B133">
            <v>780200</v>
          </cell>
          <cell r="C133" t="str">
            <v>взрослые прикр</v>
          </cell>
        </row>
        <row r="134">
          <cell r="B134">
            <v>780215</v>
          </cell>
          <cell r="C134" t="str">
            <v>взрослые прикр</v>
          </cell>
        </row>
        <row r="135">
          <cell r="B135">
            <v>780224</v>
          </cell>
          <cell r="C135" t="str">
            <v>взрослые прикр</v>
          </cell>
        </row>
        <row r="136">
          <cell r="B136">
            <v>780238</v>
          </cell>
          <cell r="C136" t="str">
            <v>взрослые прикр</v>
          </cell>
        </row>
        <row r="137">
          <cell r="B137">
            <v>780239</v>
          </cell>
          <cell r="C137" t="str">
            <v>взрослые прикр</v>
          </cell>
        </row>
        <row r="138">
          <cell r="B138">
            <v>780245</v>
          </cell>
          <cell r="C138" t="str">
            <v>взрослые прикр</v>
          </cell>
        </row>
        <row r="139">
          <cell r="B139">
            <v>780247</v>
          </cell>
          <cell r="C139" t="str">
            <v>взрослые прикр</v>
          </cell>
        </row>
        <row r="140">
          <cell r="B140">
            <v>780277</v>
          </cell>
          <cell r="C140" t="str">
            <v>взрослые прикр</v>
          </cell>
        </row>
        <row r="141">
          <cell r="B141">
            <v>780305</v>
          </cell>
          <cell r="D141" t="str">
            <v>дети</v>
          </cell>
        </row>
        <row r="142">
          <cell r="B142">
            <v>780340</v>
          </cell>
          <cell r="C142" t="str">
            <v>взрослые прикр</v>
          </cell>
        </row>
        <row r="143">
          <cell r="B143">
            <v>780405</v>
          </cell>
          <cell r="C143" t="str">
            <v>взрослые прикр</v>
          </cell>
          <cell r="D143" t="str">
            <v>дети</v>
          </cell>
        </row>
        <row r="144">
          <cell r="B144">
            <v>780216</v>
          </cell>
          <cell r="C144" t="str">
            <v>взрослые прикр</v>
          </cell>
        </row>
        <row r="145">
          <cell r="B145">
            <v>780074</v>
          </cell>
          <cell r="C145" t="str">
            <v>взрослые прикр</v>
          </cell>
        </row>
        <row r="146">
          <cell r="B146">
            <v>780184</v>
          </cell>
          <cell r="C146" t="str">
            <v>взрослые прикр</v>
          </cell>
          <cell r="D146" t="str">
            <v>дети</v>
          </cell>
        </row>
        <row r="147">
          <cell r="B147">
            <v>780032</v>
          </cell>
          <cell r="D147" t="str">
            <v>дети</v>
          </cell>
        </row>
        <row r="148">
          <cell r="B148">
            <v>780077</v>
          </cell>
          <cell r="C148" t="str">
            <v>взрослые прикр</v>
          </cell>
          <cell r="D148" t="str">
            <v>дети</v>
          </cell>
        </row>
        <row r="149">
          <cell r="B149">
            <v>780323</v>
          </cell>
          <cell r="C149" t="str">
            <v>взрослые прикр</v>
          </cell>
        </row>
        <row r="150">
          <cell r="B150">
            <v>780169</v>
          </cell>
        </row>
        <row r="151">
          <cell r="B151">
            <v>780018</v>
          </cell>
          <cell r="C151" t="str">
            <v>взрослые прикр</v>
          </cell>
          <cell r="D151" t="str">
            <v>дети</v>
          </cell>
        </row>
        <row r="152">
          <cell r="B152">
            <v>780073</v>
          </cell>
          <cell r="C152" t="str">
            <v>взрослые прикр</v>
          </cell>
          <cell r="D152" t="str">
            <v>дети</v>
          </cell>
        </row>
        <row r="153">
          <cell r="B153">
            <v>780076</v>
          </cell>
          <cell r="C153" t="str">
            <v>взрослые прикр</v>
          </cell>
          <cell r="D153" t="str">
            <v>дети</v>
          </cell>
        </row>
        <row r="154">
          <cell r="B154">
            <v>780010</v>
          </cell>
          <cell r="C154" t="str">
            <v>взрослые прикр</v>
          </cell>
          <cell r="D154" t="str">
            <v>дети</v>
          </cell>
        </row>
        <row r="155">
          <cell r="B155">
            <v>780039</v>
          </cell>
          <cell r="C155" t="str">
            <v>взрослые прикр</v>
          </cell>
          <cell r="D155" t="str">
            <v>дети</v>
          </cell>
        </row>
        <row r="156">
          <cell r="B156">
            <v>780084</v>
          </cell>
          <cell r="C156" t="str">
            <v>взрослые прикр</v>
          </cell>
          <cell r="D156" t="str">
            <v>дети</v>
          </cell>
        </row>
        <row r="157">
          <cell r="B157">
            <v>780306</v>
          </cell>
          <cell r="C157" t="str">
            <v>взрослые прикр</v>
          </cell>
          <cell r="D157" t="str">
            <v>дети</v>
          </cell>
        </row>
        <row r="158">
          <cell r="B158">
            <v>780011</v>
          </cell>
          <cell r="C158" t="str">
            <v>взрослые прикр</v>
          </cell>
          <cell r="D158" t="str">
            <v>дети</v>
          </cell>
        </row>
        <row r="159">
          <cell r="B159">
            <v>780396</v>
          </cell>
          <cell r="C159" t="str">
            <v>взрослые прикр</v>
          </cell>
          <cell r="D159" t="str">
            <v>дети</v>
          </cell>
        </row>
        <row r="160">
          <cell r="B160">
            <v>780006</v>
          </cell>
          <cell r="C160" t="str">
            <v>взрослые прикр</v>
          </cell>
        </row>
        <row r="161">
          <cell r="B161">
            <v>780231</v>
          </cell>
          <cell r="C161" t="str">
            <v>взрослые прикр</v>
          </cell>
          <cell r="D161" t="str">
            <v>дети</v>
          </cell>
        </row>
        <row r="162">
          <cell r="B162">
            <v>780309</v>
          </cell>
          <cell r="C162" t="str">
            <v>взрослые прикр</v>
          </cell>
        </row>
        <row r="163">
          <cell r="B163">
            <v>780480</v>
          </cell>
          <cell r="C163" t="str">
            <v>взрослые прикр</v>
          </cell>
          <cell r="D163" t="str">
            <v>дети</v>
          </cell>
        </row>
        <row r="164">
          <cell r="B164">
            <v>780423</v>
          </cell>
          <cell r="C164" t="str">
            <v>взрослые прикр</v>
          </cell>
        </row>
        <row r="165">
          <cell r="B165">
            <v>780482</v>
          </cell>
          <cell r="C165" t="str">
            <v>взрослые прикр</v>
          </cell>
          <cell r="D165" t="str">
            <v>дети</v>
          </cell>
        </row>
        <row r="166">
          <cell r="B166">
            <v>780464</v>
          </cell>
          <cell r="C166" t="str">
            <v>взрослые прикр</v>
          </cell>
        </row>
        <row r="167">
          <cell r="B167">
            <v>780232</v>
          </cell>
          <cell r="C167" t="str">
            <v>взрослые прикр</v>
          </cell>
        </row>
        <row r="168">
          <cell r="B168">
            <v>780457</v>
          </cell>
          <cell r="C168" t="str">
            <v>взрослые прикр</v>
          </cell>
        </row>
        <row r="169">
          <cell r="B169">
            <v>780007</v>
          </cell>
          <cell r="C169" t="str">
            <v>взрослые прикр</v>
          </cell>
        </row>
        <row r="170">
          <cell r="B170">
            <v>780019</v>
          </cell>
          <cell r="C170" t="str">
            <v>взрослые прикр</v>
          </cell>
        </row>
        <row r="171">
          <cell r="B171">
            <v>780420</v>
          </cell>
          <cell r="C171" t="str">
            <v>взрослые прикр</v>
          </cell>
        </row>
        <row r="172">
          <cell r="B172">
            <v>780526</v>
          </cell>
          <cell r="C172" t="str">
            <v>взрослые прикр</v>
          </cell>
          <cell r="D172" t="str">
            <v>дети</v>
          </cell>
        </row>
        <row r="173">
          <cell r="B173">
            <v>780540</v>
          </cell>
          <cell r="C173" t="str">
            <v>взрослые прикр</v>
          </cell>
          <cell r="D173" t="str">
            <v>дети</v>
          </cell>
        </row>
      </sheetData>
      <sheetData sheetId="18">
        <row r="1">
          <cell r="A1">
            <v>780014</v>
          </cell>
        </row>
        <row r="2">
          <cell r="A2">
            <v>780021</v>
          </cell>
        </row>
        <row r="3">
          <cell r="A3">
            <v>780022</v>
          </cell>
        </row>
        <row r="4">
          <cell r="A4">
            <v>780027</v>
          </cell>
        </row>
        <row r="5">
          <cell r="A5">
            <v>780028</v>
          </cell>
        </row>
        <row r="6">
          <cell r="A6">
            <v>780051</v>
          </cell>
        </row>
        <row r="7">
          <cell r="A7">
            <v>780054</v>
          </cell>
        </row>
        <row r="8">
          <cell r="A8">
            <v>780056</v>
          </cell>
        </row>
        <row r="9">
          <cell r="A9">
            <v>780057</v>
          </cell>
        </row>
        <row r="10">
          <cell r="A10">
            <v>780062</v>
          </cell>
        </row>
        <row r="11">
          <cell r="A11">
            <v>780066</v>
          </cell>
        </row>
        <row r="12">
          <cell r="A12">
            <v>780082</v>
          </cell>
        </row>
        <row r="13">
          <cell r="A13">
            <v>780083</v>
          </cell>
        </row>
        <row r="14">
          <cell r="A14">
            <v>780086</v>
          </cell>
        </row>
        <row r="15">
          <cell r="A15">
            <v>780087</v>
          </cell>
        </row>
        <row r="16">
          <cell r="A16">
            <v>780092</v>
          </cell>
        </row>
        <row r="17">
          <cell r="A17">
            <v>780099</v>
          </cell>
        </row>
        <row r="18">
          <cell r="A18">
            <v>780100</v>
          </cell>
        </row>
        <row r="19">
          <cell r="A19">
            <v>780101</v>
          </cell>
        </row>
        <row r="20">
          <cell r="A20">
            <v>780103</v>
          </cell>
        </row>
        <row r="21">
          <cell r="A21">
            <v>780104</v>
          </cell>
        </row>
        <row r="22">
          <cell r="A22">
            <v>780105</v>
          </cell>
        </row>
        <row r="23">
          <cell r="A23">
            <v>780106</v>
          </cell>
        </row>
        <row r="24">
          <cell r="A24">
            <v>780107</v>
          </cell>
        </row>
        <row r="25">
          <cell r="A25">
            <v>780108</v>
          </cell>
        </row>
        <row r="26">
          <cell r="A26">
            <v>780109</v>
          </cell>
        </row>
        <row r="27">
          <cell r="A27">
            <v>780111</v>
          </cell>
        </row>
        <row r="28">
          <cell r="A28">
            <v>780112</v>
          </cell>
        </row>
        <row r="29">
          <cell r="A29">
            <v>780113</v>
          </cell>
        </row>
        <row r="30">
          <cell r="A30">
            <v>780114</v>
          </cell>
        </row>
        <row r="31">
          <cell r="A31">
            <v>780115</v>
          </cell>
        </row>
        <row r="32">
          <cell r="A32">
            <v>780117</v>
          </cell>
        </row>
        <row r="33">
          <cell r="A33">
            <v>780118</v>
          </cell>
        </row>
        <row r="34">
          <cell r="A34">
            <v>780119</v>
          </cell>
        </row>
        <row r="35">
          <cell r="A35">
            <v>780120</v>
          </cell>
        </row>
        <row r="36">
          <cell r="A36">
            <v>780121</v>
          </cell>
        </row>
        <row r="37">
          <cell r="A37">
            <v>780122</v>
          </cell>
        </row>
        <row r="38">
          <cell r="A38">
            <v>780123</v>
          </cell>
        </row>
        <row r="39">
          <cell r="A39">
            <v>780124</v>
          </cell>
        </row>
        <row r="40">
          <cell r="A40">
            <v>780125</v>
          </cell>
        </row>
        <row r="41">
          <cell r="A41">
            <v>780126</v>
          </cell>
        </row>
        <row r="42">
          <cell r="A42">
            <v>780134</v>
          </cell>
        </row>
        <row r="43">
          <cell r="A43">
            <v>780366</v>
          </cell>
        </row>
        <row r="44">
          <cell r="A44">
            <v>780367</v>
          </cell>
        </row>
        <row r="45">
          <cell r="A45">
            <v>780368</v>
          </cell>
        </row>
        <row r="46">
          <cell r="A46">
            <v>780369</v>
          </cell>
        </row>
        <row r="50">
          <cell r="A50">
            <v>780039</v>
          </cell>
        </row>
        <row r="51">
          <cell r="A51">
            <v>780011</v>
          </cell>
        </row>
        <row r="52">
          <cell r="A52">
            <v>780022</v>
          </cell>
        </row>
        <row r="53">
          <cell r="A53">
            <v>780025</v>
          </cell>
        </row>
        <row r="54">
          <cell r="A54">
            <v>780032</v>
          </cell>
        </row>
        <row r="55">
          <cell r="A55">
            <v>780050</v>
          </cell>
        </row>
        <row r="56">
          <cell r="A56">
            <v>780052</v>
          </cell>
        </row>
        <row r="57">
          <cell r="A57">
            <v>780053</v>
          </cell>
        </row>
        <row r="58">
          <cell r="A58">
            <v>780057</v>
          </cell>
        </row>
        <row r="59">
          <cell r="A59">
            <v>780058</v>
          </cell>
        </row>
        <row r="60">
          <cell r="A60">
            <v>780059</v>
          </cell>
        </row>
        <row r="61">
          <cell r="A61">
            <v>780062</v>
          </cell>
        </row>
        <row r="62">
          <cell r="A62">
            <v>780080</v>
          </cell>
        </row>
        <row r="63">
          <cell r="A63">
            <v>780082</v>
          </cell>
        </row>
        <row r="64">
          <cell r="A64">
            <v>780092</v>
          </cell>
        </row>
        <row r="65">
          <cell r="A65">
            <v>780094</v>
          </cell>
        </row>
        <row r="66">
          <cell r="A66">
            <v>780099</v>
          </cell>
        </row>
        <row r="67">
          <cell r="A67">
            <v>780101</v>
          </cell>
        </row>
        <row r="68">
          <cell r="A68">
            <v>780103</v>
          </cell>
        </row>
        <row r="69">
          <cell r="A69">
            <v>780107</v>
          </cell>
        </row>
        <row r="70">
          <cell r="A70">
            <v>780109</v>
          </cell>
        </row>
        <row r="71">
          <cell r="A71">
            <v>780110</v>
          </cell>
        </row>
        <row r="72">
          <cell r="A72">
            <v>780111</v>
          </cell>
        </row>
        <row r="73">
          <cell r="A73">
            <v>780112</v>
          </cell>
        </row>
        <row r="74">
          <cell r="A74">
            <v>780117</v>
          </cell>
        </row>
        <row r="75">
          <cell r="A75">
            <v>780119</v>
          </cell>
        </row>
        <row r="76">
          <cell r="A76">
            <v>780124</v>
          </cell>
        </row>
        <row r="77">
          <cell r="A77">
            <v>780126</v>
          </cell>
        </row>
        <row r="78">
          <cell r="A78">
            <v>780132</v>
          </cell>
        </row>
        <row r="79">
          <cell r="A79">
            <v>780184</v>
          </cell>
        </row>
        <row r="80">
          <cell r="A80">
            <v>780192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@"/>
      <sheetName val="перечень МО"/>
      <sheetName val="з.1, м.2.2"/>
      <sheetName val="з.1,м.2.4"/>
      <sheetName val="2.4 (поштучно)"/>
      <sheetName val="з.3, м.1 (МЭС)"/>
      <sheetName val="з.3, м.1"/>
      <sheetName val="з.3, м.3"/>
      <sheetName val="з.3, м.4"/>
      <sheetName val="АКО СТЦ"/>
      <sheetName val="з.3.,м.6 (АПУ)"/>
      <sheetName val="з.3, м.6 888"/>
      <sheetName val="з.3, м.6"/>
      <sheetName val="Инд.Таб.2"/>
      <sheetName val="для PP"/>
      <sheetName val="Паспорт, сверка"/>
      <sheetName val="ММН"/>
      <sheetName val="КЗ"/>
      <sheetName val="МПМ"/>
      <sheetName val="СГ"/>
      <sheetName val="График"/>
      <sheetName val="Задача 1"/>
      <sheetName val="Задача 2 (КИС)"/>
      <sheetName val="Задача 3"/>
      <sheetName val="Анализ РПМЗ"/>
      <sheetName val="МПМ по профилям"/>
    </sheetNames>
    <sheetDataSet>
      <sheetData sheetId="0">
        <row r="1">
          <cell r="A1" t="str">
            <v>1.01. Терапия (стац)</v>
          </cell>
        </row>
        <row r="2">
          <cell r="A2" t="str">
            <v>1.02. Кардиология (стац)</v>
          </cell>
        </row>
        <row r="3">
          <cell r="A3" t="str">
            <v>1.05. Пульмонология (стац)</v>
          </cell>
        </row>
        <row r="4">
          <cell r="A4" t="str">
            <v>1.07. Нефрология (стац)</v>
          </cell>
        </row>
        <row r="5">
          <cell r="A5" t="str">
            <v>1.07.1. Нефология для детей  (стац)</v>
          </cell>
        </row>
        <row r="6">
          <cell r="A6" t="str">
            <v>1.08. Гематология (стац)</v>
          </cell>
        </row>
        <row r="7">
          <cell r="A7" t="str">
            <v>1.10. Педиатрия (стац)</v>
          </cell>
        </row>
        <row r="8">
          <cell r="A8" t="str">
            <v>1.11. Хирургия (стац)</v>
          </cell>
        </row>
        <row r="9">
          <cell r="A9" t="str">
            <v>1.11.1. Хирургия для детей (стац)</v>
          </cell>
        </row>
        <row r="10">
          <cell r="A10" t="str">
            <v>1.12. Урология (стац)</v>
          </cell>
        </row>
        <row r="11">
          <cell r="A11" t="str">
            <v>1.13. Травматология – ортопедия (стац)</v>
          </cell>
        </row>
        <row r="12">
          <cell r="A12" t="str">
            <v>1.13.1. Травматология – ортопедия для детей (стац)</v>
          </cell>
        </row>
        <row r="13">
          <cell r="A13" t="str">
            <v>1.14. Нейрохирургия (стац)</v>
          </cell>
        </row>
        <row r="14">
          <cell r="A14" t="str">
            <v>1.14.1. Нейрохирургия для детей (стац)</v>
          </cell>
        </row>
        <row r="15">
          <cell r="A15" t="str">
            <v>1.15. Челюстно-лицевая хирургия (стац)</v>
          </cell>
        </row>
        <row r="16">
          <cell r="A16" t="str">
            <v>1.16. Торакальная хирургия (стац)</v>
          </cell>
        </row>
        <row r="17">
          <cell r="A17" t="str">
            <v>1.17. Кардиохирургия (стац)</v>
          </cell>
        </row>
        <row r="18">
          <cell r="A18" t="str">
            <v>1.18. Сосудистая хирургия (стац)</v>
          </cell>
        </row>
        <row r="19">
          <cell r="A19" t="str">
            <v>1.20.1. Инфекционные болезни для детей  (стац)</v>
          </cell>
        </row>
        <row r="20">
          <cell r="A20" t="str">
            <v>1.21.1. Стоматология для детей (стац)</v>
          </cell>
        </row>
        <row r="21">
          <cell r="A21" t="str">
            <v>1.22. Онкология (стац)</v>
          </cell>
        </row>
        <row r="22">
          <cell r="A22" t="str">
            <v>1.23. Акушерство и гинекология (стац)</v>
          </cell>
        </row>
        <row r="23">
          <cell r="A23" t="str">
            <v>1.23.2. Гинекология (стац)</v>
          </cell>
        </row>
        <row r="24">
          <cell r="A24" t="str">
            <v>1.24. Оториноларингология (стац)</v>
          </cell>
        </row>
        <row r="25">
          <cell r="A25" t="str">
            <v>1.24.1. Оториноларингология для детей (стац)</v>
          </cell>
        </row>
        <row r="26">
          <cell r="A26" t="str">
            <v>1.25. Офтальмология (стац)</v>
          </cell>
        </row>
        <row r="27">
          <cell r="A27" t="str">
            <v>1.25.1. Офтальмология для детей (стац)</v>
          </cell>
        </row>
        <row r="28">
          <cell r="A28" t="str">
            <v>1.26. Неврология (стац)</v>
          </cell>
        </row>
        <row r="29">
          <cell r="A29" t="str">
            <v>1.26.2. Неврология для новорожденных (стац)</v>
          </cell>
        </row>
        <row r="30">
          <cell r="A30" t="str">
            <v>1.27.1. Психиатрия для детей (стац)</v>
          </cell>
        </row>
        <row r="31">
          <cell r="A31" t="str">
            <v>1.29. Фтизиатрия (стац)</v>
          </cell>
        </row>
        <row r="32">
          <cell r="A32" t="str">
            <v>1.29.1. Фтизиатрия для детей (стац)</v>
          </cell>
        </row>
        <row r="33">
          <cell r="A33" t="str">
            <v>1.31. Прочие специальности врачей (стац)</v>
          </cell>
        </row>
        <row r="34">
          <cell r="A34" t="str">
            <v>1.31.1. Прочие для детей (стац)</v>
          </cell>
        </row>
        <row r="35">
          <cell r="A35" t="str">
            <v>1.31.2. Прочие для новорожденных (стац)</v>
          </cell>
        </row>
        <row r="36">
          <cell r="A36" t="str">
            <v>2.01. Терапия (амб)</v>
          </cell>
        </row>
        <row r="37">
          <cell r="A37" t="str">
            <v>2.01.2. Врачи общей практики (амб)</v>
          </cell>
        </row>
        <row r="38">
          <cell r="A38" t="str">
            <v>2.02. Педиатрия (амб)</v>
          </cell>
        </row>
        <row r="39">
          <cell r="A39" t="str">
            <v>2.05.1. Гастроэнтерология для детей (амб)</v>
          </cell>
        </row>
        <row r="40">
          <cell r="A40" t="str">
            <v>2.11. Травматология – ортопедия (амб)</v>
          </cell>
        </row>
        <row r="41">
          <cell r="A41" t="str">
            <v>2.12. Урология (амб)</v>
          </cell>
        </row>
        <row r="42">
          <cell r="A42" t="str">
            <v>2.12.1. Урология для детей (амб)</v>
          </cell>
        </row>
        <row r="43">
          <cell r="A43" t="str">
            <v>2.14. Хирургия (амб)</v>
          </cell>
        </row>
        <row r="44">
          <cell r="A44" t="str">
            <v>2.14.1. Хирургия для детей</v>
          </cell>
        </row>
        <row r="45">
          <cell r="A45" t="str">
            <v>2.18.2. Гинекология (амб)</v>
          </cell>
        </row>
        <row r="46">
          <cell r="A46" t="str">
            <v>2.20. Оториноларингология (амб)</v>
          </cell>
        </row>
        <row r="47">
          <cell r="A47" t="str">
            <v>2.20.1. Оториноларингология для детей (амб)</v>
          </cell>
        </row>
        <row r="48">
          <cell r="A48" t="str">
            <v>2.21. Офтальмология (амб)</v>
          </cell>
        </row>
        <row r="49">
          <cell r="A49" t="str">
            <v>2.21.1. Офтальмология для детей (амб)</v>
          </cell>
        </row>
        <row r="50">
          <cell r="A50" t="str">
            <v>2.22.1. Неврология для детей (амб)</v>
          </cell>
        </row>
        <row r="51">
          <cell r="A51" t="str">
            <v>2.23. Дерматовенерология (амб)</v>
          </cell>
        </row>
        <row r="52">
          <cell r="A52" t="str">
            <v>2.24. Инфекционные болезни (амб)</v>
          </cell>
        </row>
        <row r="53">
          <cell r="A53" t="str">
            <v>2.28. Прочие (амб)</v>
          </cell>
        </row>
        <row r="54">
          <cell r="A54" t="str">
            <v>2.28.1. Прочие для детей (амб)</v>
          </cell>
        </row>
        <row r="55">
          <cell r="A55" t="str">
            <v>Не заполняется</v>
          </cell>
        </row>
      </sheetData>
      <sheetData sheetId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Медикаменты 2011"/>
    </sheetNames>
    <sheetDataSet>
      <sheetData sheetId="0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Медикаменты 2011"/>
    </sheetNames>
    <sheetDataSet>
      <sheetData sheetId="0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Запрос"/>
      <sheetName val="Лист2"/>
      <sheetName val="Лист1"/>
    </sheetNames>
    <sheetDataSet>
      <sheetData sheetId="0"/>
      <sheetData sheetId="1" refreshError="1"/>
      <sheetData sheetId="2">
        <row r="1">
          <cell r="A1" t="str">
            <v>полное наименование медицинской организации</v>
          </cell>
        </row>
        <row r="2">
          <cell r="A2" t="str">
            <v>СПб ГБУЗ "Городская больница №20"</v>
          </cell>
        </row>
        <row r="3">
          <cell r="A3" t="str">
            <v>СПб ГБУЗ "Городская больница №23"</v>
          </cell>
        </row>
        <row r="4">
          <cell r="A4" t="str">
            <v>СПб ГБУЗ "КРБ № 25"</v>
          </cell>
        </row>
        <row r="5">
          <cell r="A5" t="str">
            <v>СПб ГБУЗ "Городская больница №26"</v>
          </cell>
        </row>
        <row r="6">
          <cell r="A6" t="str">
            <v>СПб ГБУЗ "Городская больница № 28"</v>
          </cell>
        </row>
        <row r="7">
          <cell r="A7" t="str">
            <v>СПб ГБУЗ "Елизаветинская больница"</v>
          </cell>
        </row>
        <row r="8">
          <cell r="A8" t="str">
            <v>СПб ГБУЗ "Городская клиническая 
больница №31"</v>
          </cell>
        </row>
        <row r="9">
          <cell r="A9" t="str">
            <v>СПб ГБУЗ "Городская больница №32"</v>
          </cell>
        </row>
        <row r="10">
          <cell r="A10" t="str">
            <v>СПб ГБУЗ "Городская больница №33"</v>
          </cell>
        </row>
        <row r="11">
          <cell r="A11" t="str">
            <v>СПб ГБУЗ "Городская больница № 36"</v>
          </cell>
        </row>
        <row r="12">
          <cell r="A12" t="str">
            <v>СПб ГБУЗ "Николаевская больница"</v>
          </cell>
        </row>
        <row r="13">
          <cell r="A13" t="str">
            <v>СПб ГБУЗ "Городская больница № 38 им.Н.А.Семашко "</v>
          </cell>
        </row>
        <row r="14">
          <cell r="A14" t="str">
            <v>СПб ГБУЗ "Больница Св. Георгия"</v>
          </cell>
        </row>
        <row r="15">
          <cell r="A15" t="str">
            <v>СПб ГБУЗ "Городская больница №40"</v>
          </cell>
        </row>
        <row r="16">
          <cell r="A16" t="str">
            <v>СПб ГБУЗ "Больница № 46"</v>
          </cell>
        </row>
        <row r="17">
          <cell r="A17" t="str">
            <v>СПб ГБУЗ "ГВВ"</v>
          </cell>
        </row>
        <row r="18">
          <cell r="A18" t="str">
            <v>СПб ГБУЗ "Городская больница № 9"</v>
          </cell>
        </row>
        <row r="19">
          <cell r="A19" t="str">
            <v>СПб ГБУЗ "Детская городская поликлиника №17"</v>
          </cell>
        </row>
        <row r="20">
          <cell r="A20" t="str">
            <v>СПб ГБУЗ "Детская городская поликлиника №19"</v>
          </cell>
        </row>
        <row r="21">
          <cell r="A21" t="str">
            <v>СПб ГБУЗ "ДГП №44"</v>
          </cell>
        </row>
        <row r="22">
          <cell r="A22" t="str">
            <v>СПб ГБУЗ "Детская городская поликлиника №45 Невского района"</v>
          </cell>
        </row>
        <row r="23">
          <cell r="A23" t="str">
            <v>СПб ГБУЗ "ДГП №51"</v>
          </cell>
        </row>
        <row r="24">
          <cell r="A24" t="str">
            <v>СПб ГБУЗ "Детская городская поликлиника №62"</v>
          </cell>
        </row>
        <row r="25">
          <cell r="A25" t="str">
            <v>СПб ГБУЗ "ДГП №63"</v>
          </cell>
        </row>
        <row r="26">
          <cell r="A26" t="str">
            <v>СПб ГБУЗ "Детская городская поликлиника № 7"</v>
          </cell>
        </row>
        <row r="27">
          <cell r="A27" t="str">
            <v>СПб ГБУЗ "ДГП №73"</v>
          </cell>
        </row>
        <row r="28">
          <cell r="A28" t="str">
            <v>СПб ГБУЗ "Детская городская поликлиника №8"</v>
          </cell>
        </row>
        <row r="29">
          <cell r="A29" t="str">
            <v>СПб ГБУЗ "ДГБ №19 им.К.А.Раухфуса"</v>
          </cell>
        </row>
        <row r="30">
          <cell r="A30" t="str">
            <v>СПб ГБУЗ "ДГБ №2 святой Марии 
Магдалины"</v>
          </cell>
        </row>
        <row r="31">
          <cell r="A31" t="str">
            <v>СПб ГБУЗ "ДГБ № 22"</v>
          </cell>
        </row>
        <row r="32">
          <cell r="A32" t="str">
            <v>СПб ГБУЗ "ДГБ Св. Ольги"</v>
          </cell>
        </row>
        <row r="33">
          <cell r="A33" t="str">
            <v>СПб ГБУЗ "ДГКБ №5 им. Н.Ф.Филатова"</v>
          </cell>
        </row>
        <row r="34">
          <cell r="A34" t="str">
            <v>ГБУ "СПбНИИ СП им. И.И. Джанелидзе"</v>
          </cell>
        </row>
        <row r="35">
          <cell r="A35" t="str">
            <v>СПб ГБУЗ "Женская консультация №22"</v>
          </cell>
        </row>
        <row r="36">
          <cell r="A36" t="str">
            <v>СПб ГБУЗ "Женская консультация №44" 
Пушкинского района</v>
          </cell>
        </row>
        <row r="37">
          <cell r="A37" t="str">
            <v>Санкт-Петербургское государственное бюджетное учреждение здравоохранения  Клиническая больница Святителя Луки</v>
          </cell>
        </row>
        <row r="38">
          <cell r="A38" t="str">
            <v>СПб ГБУЗ "Городская Покровская 
больница"</v>
          </cell>
        </row>
        <row r="39">
          <cell r="A39" t="str">
            <v>СПб ГБУЗ "Городская больница №14"</v>
          </cell>
        </row>
        <row r="40">
          <cell r="A40" t="str">
            <v>СПб ГБУЗ "Городская больница №15"</v>
          </cell>
        </row>
        <row r="41">
          <cell r="A41" t="str">
            <v>СПб ГБУЗ "Городская Мариинская
 больница"</v>
          </cell>
        </row>
        <row r="42">
          <cell r="A42" t="str">
            <v>СПб ГБУЗ "Александровская больница"</v>
          </cell>
        </row>
        <row r="43">
          <cell r="A43" t="str">
            <v>СПб ГБУЗ "ГМПБ №2"</v>
          </cell>
        </row>
        <row r="44">
          <cell r="A44" t="str">
            <v>СПб ГБУЗ "Городская поликлиника №104"</v>
          </cell>
        </row>
        <row r="45">
          <cell r="A45" t="str">
            <v>СПб ГБУЗ "Городская поликлиника №21"</v>
          </cell>
        </row>
        <row r="46">
          <cell r="A46" t="str">
            <v>СПб ГБУЗ "Городская поликлиника №25 Невского района"</v>
          </cell>
        </row>
        <row r="47">
          <cell r="A47" t="str">
            <v>СПб ГБУЗ "Городская поликлиника №30"</v>
          </cell>
        </row>
        <row r="48">
          <cell r="A48" t="str">
            <v>СПб ГБУЗ "Городская поликлиника №32"</v>
          </cell>
        </row>
        <row r="49">
          <cell r="A49" t="str">
            <v>СПб ГБУЗ "Городская поликлиника №34"</v>
          </cell>
        </row>
        <row r="50">
          <cell r="A50" t="str">
            <v>СПб ГБУЗ "Городская поликлиника №39"</v>
          </cell>
        </row>
        <row r="51">
          <cell r="A51" t="str">
            <v>СПб ГБУЗ "Поликлиника №48"</v>
          </cell>
        </row>
        <row r="52">
          <cell r="A52" t="str">
            <v>СПб ГБУЗ "Городская поликлиника №6"</v>
          </cell>
        </row>
        <row r="53">
          <cell r="A53" t="str">
            <v>СПб ГБУЗ "ГП №71"</v>
          </cell>
        </row>
        <row r="54">
          <cell r="A54" t="str">
            <v>СПб ГБУЗ "Городская поликлиника №72"</v>
          </cell>
        </row>
        <row r="55">
          <cell r="A55" t="str">
            <v>СПб ГБУЗ "Городская поликлиника №77 Невского района"</v>
          </cell>
        </row>
        <row r="56">
          <cell r="A56" t="str">
            <v>СПб ГБУЗ "Городская поликлиника № 8"</v>
          </cell>
        </row>
        <row r="57">
          <cell r="A57" t="str">
            <v>СПб ГБУЗ "Городская поликлиника №87"</v>
          </cell>
        </row>
        <row r="58">
          <cell r="A58" t="str">
            <v>СПб ГБУЗ "Городская поликлиника №94"</v>
          </cell>
        </row>
        <row r="59">
          <cell r="A59" t="str">
            <v>СПб ГБУЗ ГП № 95</v>
          </cell>
        </row>
        <row r="60">
          <cell r="A60" t="str">
            <v>СПб ГБУЗ "Городская поликлиника №97"</v>
          </cell>
        </row>
        <row r="61">
          <cell r="A61" t="str">
            <v>СПб ГБУЗ "Городская поликлиника №99"</v>
          </cell>
        </row>
        <row r="62">
          <cell r="A62" t="str">
            <v>СПб ГБУЗ "Городская поликлиника №64"</v>
          </cell>
        </row>
        <row r="63">
          <cell r="A63" t="str">
            <v>СПб ГБУЗ "Родильный дом №1 
(специализированный)"</v>
          </cell>
        </row>
        <row r="64">
          <cell r="A64" t="str">
            <v>СПб ГБУЗ "Родильный дом №17"</v>
          </cell>
        </row>
        <row r="65">
          <cell r="A65" t="str">
            <v>СПб ГБУЗ "Родильный дом № 13"</v>
          </cell>
        </row>
        <row r="66">
          <cell r="A66" t="str">
            <v>СПб ГБУЗ "Родильный дом №16"</v>
          </cell>
        </row>
        <row r="67">
          <cell r="A67" t="str">
            <v>СПб ГБУЗ "Родильный дом № 18"</v>
          </cell>
        </row>
        <row r="68">
          <cell r="A68" t="str">
            <v>СПб ГБУЗ "Родильный дом № 6 им. проф. В.Ф. Снегирева"</v>
          </cell>
        </row>
        <row r="69">
          <cell r="A69" t="str">
            <v>СПб ГБУЗ "Родильный дом №9"</v>
          </cell>
        </row>
        <row r="70">
          <cell r="A70" t="str">
            <v>СПб ГБУЗ "ДГП №71"</v>
          </cell>
        </row>
        <row r="71">
          <cell r="A71" t="str">
            <v>СПб ГБУЗ "Поликлиника №28"</v>
          </cell>
        </row>
        <row r="72">
          <cell r="A72" t="str">
            <v>СПб ГБУЗ "Городская поликлиника №114"</v>
          </cell>
        </row>
        <row r="73">
          <cell r="A73" t="str">
            <v>СПб ГБУЗ "Городская поликлиника №46"</v>
          </cell>
        </row>
        <row r="74">
          <cell r="A74" t="str">
            <v>СПб ГБУЗ "Родильный дом №10"</v>
          </cell>
        </row>
        <row r="75">
          <cell r="A75" t="str">
            <v>СПб ГБУЗ "Женская консультация №5"</v>
          </cell>
        </row>
        <row r="76">
          <cell r="A76" t="str">
            <v>СПб ГБУЗ "Детская городская поликлиника №11"</v>
          </cell>
        </row>
        <row r="77">
          <cell r="A77" t="str">
            <v>СПб ГБУЗ "Детская городская поликлиника №29"</v>
          </cell>
        </row>
        <row r="78">
          <cell r="A78" t="str">
            <v>СПб ГБУЗ ДП №30</v>
          </cell>
        </row>
        <row r="79">
          <cell r="A79" t="str">
            <v>СПб ГБУЗ "Детская городская поликлиника №35"</v>
          </cell>
        </row>
        <row r="80">
          <cell r="A80" t="str">
            <v>СПб ГБУЗ ДГП №49 Пушкинского 
района</v>
          </cell>
        </row>
        <row r="81">
          <cell r="A81" t="str">
            <v>СПб ГБУЗ "Детская городская поликлиника № 67"</v>
          </cell>
        </row>
        <row r="82">
          <cell r="A82" t="str">
            <v>СПб ГБУЗ ДГП № 68</v>
          </cell>
        </row>
        <row r="83">
          <cell r="A83" t="str">
            <v>СПб ГБУЗ "Городская поликлиника №122"</v>
          </cell>
        </row>
        <row r="84">
          <cell r="A84" t="str">
            <v>СПб ГБУЗ "Городская поликлиника №118"</v>
          </cell>
        </row>
        <row r="85">
          <cell r="A85" t="str">
            <v>СПб ГБУЗ "Женская консультация №18"</v>
          </cell>
        </row>
        <row r="86">
          <cell r="A86" t="str">
            <v>СПб ГБУЗ "Женская консультация №33"</v>
          </cell>
        </row>
        <row r="87">
          <cell r="A87" t="str">
            <v>СПб ГБУЗ "Женская консультация №40"</v>
          </cell>
        </row>
        <row r="88">
          <cell r="A88" t="str">
            <v>СПб ГБУЗ "Городская поликлиника №102"</v>
          </cell>
        </row>
        <row r="89">
          <cell r="A89" t="str">
            <v>СПб ГБУЗ "Городская поликлиника №106"</v>
          </cell>
        </row>
        <row r="90">
          <cell r="A90" t="str">
            <v>СПб ГБУЗ "Городская поликлиника 
№107"</v>
          </cell>
        </row>
        <row r="91">
          <cell r="A91" t="str">
            <v>СПб ГБУЗ "Городская поликлиника №109"</v>
          </cell>
        </row>
        <row r="92">
          <cell r="A92" t="str">
            <v>СПб ГБУЗ "Городская поликлиника 
№111"</v>
          </cell>
        </row>
        <row r="93">
          <cell r="A93" t="str">
            <v>СПб ГБУЗ "Городская поликлиника 
№112"</v>
          </cell>
        </row>
        <row r="94">
          <cell r="A94" t="str">
            <v>СПб ГБУЗ "Городская поликлиника №14"</v>
          </cell>
        </row>
        <row r="95">
          <cell r="A95" t="str">
            <v>ГБУЗ ГП №17</v>
          </cell>
        </row>
        <row r="96">
          <cell r="A96" t="str">
            <v>СПб ГБУЗ "Городская поликлиника №19"</v>
          </cell>
        </row>
        <row r="97">
          <cell r="A97" t="str">
            <v>СПб ГБУЗ "Городская поликлиника №23"</v>
          </cell>
        </row>
        <row r="98">
          <cell r="A98" t="str">
            <v>СПб ГБУЗ ГП-24</v>
          </cell>
        </row>
        <row r="99">
          <cell r="A99" t="str">
            <v>СПб ГБУЗ "ГП №27"</v>
          </cell>
        </row>
        <row r="100">
          <cell r="A100" t="str">
            <v>СПб ГБУЗ "Городская поликлиника №3"</v>
          </cell>
        </row>
        <row r="101">
          <cell r="A101" t="str">
            <v>СПб ГБУЗ "Поликлиника №37"</v>
          </cell>
        </row>
        <row r="102">
          <cell r="A102" t="str">
            <v>СПб ГБУЗ "Городская поликлиника №38"</v>
          </cell>
        </row>
        <row r="103">
          <cell r="A103" t="str">
            <v>СПб ГБУЗ "Городская поликлиника №4"</v>
          </cell>
        </row>
        <row r="104">
          <cell r="A104" t="str">
            <v>СПб ГБУЗ "Городская поликлиника №43"</v>
          </cell>
        </row>
        <row r="105">
          <cell r="A105" t="str">
            <v>Городская поликлиника № 44</v>
          </cell>
        </row>
        <row r="106">
          <cell r="A106" t="str">
            <v>СПб ГБУЗ "Городская поликлиника №49"</v>
          </cell>
        </row>
        <row r="107">
          <cell r="A107" t="str">
            <v>СПб ГБУЗ "Городская поликлиника №51"</v>
          </cell>
        </row>
        <row r="108">
          <cell r="A108" t="str">
            <v>СПб ГБУЗ "Городская поликлиника №52"</v>
          </cell>
        </row>
        <row r="109">
          <cell r="A109" t="str">
            <v>СПб ГБУЗ "Городская поликлиника №54"</v>
          </cell>
        </row>
        <row r="110">
          <cell r="A110" t="str">
            <v>СПб ГБУЗ "ГП № 56"</v>
          </cell>
        </row>
        <row r="111">
          <cell r="A111" t="str">
            <v>СПб ГБУЗ "Городская поликлиника №74"</v>
          </cell>
        </row>
        <row r="112">
          <cell r="A112" t="str">
            <v>СПб ГБУЗ "Городская поликлиника №86"</v>
          </cell>
        </row>
        <row r="113">
          <cell r="A113" t="str">
            <v>СПб ГБУЗ "Поликлиника № 88"</v>
          </cell>
        </row>
        <row r="114">
          <cell r="A114" t="str">
            <v>СПб ГБУЗ "Городская поликлиника №91"</v>
          </cell>
        </row>
        <row r="115">
          <cell r="A115" t="str">
            <v>СПб ГБУЗ "Городская поликлиника №93"</v>
          </cell>
        </row>
        <row r="116">
          <cell r="A116" t="str">
            <v>СПб ГБУЗ "Городская поликлиника №96"</v>
          </cell>
        </row>
        <row r="117">
          <cell r="A117" t="str">
            <v>СПб ГБУЗ "Поликлиника №98"</v>
          </cell>
        </row>
        <row r="118">
          <cell r="A118" t="str">
            <v>СПб ГБУЗ "Городская поликлиника 
№100"</v>
          </cell>
        </row>
        <row r="119">
          <cell r="A119" t="str">
            <v>СПб ГБУЗ "Городская поликлиника №60 
Пушкинского района"</v>
          </cell>
        </row>
        <row r="120">
          <cell r="A120" t="str">
            <v>СПб ГБУЗ "ГП -75"</v>
          </cell>
        </row>
        <row r="121">
          <cell r="A121" t="str">
            <v>СПб ГБУЗ "Городская поликлиника №78"</v>
          </cell>
        </row>
        <row r="122">
          <cell r="A122" t="str">
            <v>СПб ГБУЗ СП №8</v>
          </cell>
        </row>
        <row r="123">
          <cell r="A123" t="str">
            <v>СПб ГБУЗ "Стоматологическая поликлиника №13"</v>
          </cell>
        </row>
        <row r="124">
          <cell r="A124" t="str">
            <v>СПб ГБУЗ "Стоматологическая поликлиника № 14 Адмиралтейского района"</v>
          </cell>
        </row>
        <row r="125">
          <cell r="A125" t="str">
            <v>"Стоматологическая поликлиника №20"</v>
          </cell>
        </row>
        <row r="126">
          <cell r="A126" t="str">
            <v>СПб ГБУЗ "Стоматологическая поликлиника №28"</v>
          </cell>
        </row>
        <row r="127">
          <cell r="A127" t="str">
            <v>СПб ГБУЗ "ГСП № 33"</v>
          </cell>
        </row>
        <row r="128">
          <cell r="A128" t="str">
            <v>СПб ГБУЗ "ГДСП № 6"</v>
          </cell>
        </row>
        <row r="129">
          <cell r="A129" t="str">
            <v>СПб ГБУ "Стоматологическая поликлиника №12"</v>
          </cell>
        </row>
        <row r="130">
          <cell r="A130" t="str">
            <v>СПб ГБУЗ "ГСП №2"</v>
          </cell>
        </row>
        <row r="131">
          <cell r="A131" t="str">
            <v>СПб ГБУЗ "Стоматологическая поликлиника №17"</v>
          </cell>
        </row>
        <row r="132">
          <cell r="A132" t="str">
            <v>СПб ГБУЗ "СП №18"</v>
          </cell>
        </row>
        <row r="133">
          <cell r="A133" t="str">
            <v>СПб ГБУЗ СП №19 Пушкинского района</v>
          </cell>
        </row>
        <row r="134">
          <cell r="A134" t="str">
            <v>СПб ГБУЗ "СП №29"</v>
          </cell>
        </row>
        <row r="135">
          <cell r="A135" t="str">
            <v>СПб ГБУЗ "Стоматологическая поликлиника №30"</v>
          </cell>
        </row>
        <row r="136">
          <cell r="A136" t="str">
            <v>СПб ГБУЗ СП № 32</v>
          </cell>
        </row>
        <row r="137">
          <cell r="A137" t="str">
            <v>СПБ ГБУЗ "Городская больница №8"</v>
          </cell>
        </row>
        <row r="138">
          <cell r="A138" t="str">
            <v>СПб ГБУЗ ГКОД</v>
          </cell>
        </row>
        <row r="139">
          <cell r="A139" t="str">
            <v>СПб ГБУЗ "ДГБ №1"</v>
          </cell>
        </row>
        <row r="140">
          <cell r="A140" t="str">
            <v>СПб ГБУЗ "Стоматологическая поликлиника №31"</v>
          </cell>
        </row>
        <row r="141">
          <cell r="A141" t="str">
            <v>СПб ГБУЗ "Стоматологическая поликлиника №6"</v>
          </cell>
        </row>
        <row r="142">
          <cell r="A142" t="str">
            <v>СПб ГБУЗ "Поликлиника стоматологическая №16"</v>
          </cell>
        </row>
        <row r="143">
          <cell r="A143" t="str">
            <v>СПб ГБУЗ "Онкодиспансер 
Московского района"</v>
          </cell>
        </row>
        <row r="144">
          <cell r="A144" t="str">
            <v>СПб ГБУЗ "ДГСП № 1"</v>
          </cell>
        </row>
        <row r="145">
          <cell r="A145" t="str">
            <v>СПб ГБУЗ "Детская стоматологическая поликлиника №3"</v>
          </cell>
        </row>
        <row r="146">
          <cell r="A146" t="str">
            <v>СПб ГБУЗ ДСП №4</v>
          </cell>
        </row>
        <row r="147">
          <cell r="A147" t="str">
            <v>СПб ГБУЗ "СП №15"</v>
          </cell>
        </row>
        <row r="148">
          <cell r="A148" t="str">
            <v>СПб ГБУЗ "ГСП №3"</v>
          </cell>
        </row>
        <row r="149">
          <cell r="A149" t="str">
            <v>СПб ГБУЗ "Стоматологическая поликлиника №9"</v>
          </cell>
        </row>
        <row r="150">
          <cell r="A150" t="str">
            <v>СПб ГБУЗ "Стоматологическая поликлиника №10"</v>
          </cell>
        </row>
        <row r="151">
          <cell r="A151" t="str">
            <v>СПб ГБУЗ "Стоматологическая поликлиника №11"</v>
          </cell>
        </row>
        <row r="152">
          <cell r="A152" t="str">
            <v>СПб ГБУЗ "Стоматологическая поликлиника №4"</v>
          </cell>
        </row>
        <row r="153">
          <cell r="A153" t="str">
            <v>СПб ГБУЗ "Больница Боткина"</v>
          </cell>
        </row>
        <row r="154">
          <cell r="A154" t="str">
            <v>СПб ГБУЗ "ДИБ №3"</v>
          </cell>
        </row>
        <row r="155">
          <cell r="A155" t="str">
            <v>СПб ГБУЗ КДП №1</v>
          </cell>
        </row>
        <row r="156">
          <cell r="A156" t="str">
            <v>СПб ГБУЗ "КВД №1"</v>
          </cell>
        </row>
        <row r="157">
          <cell r="A157" t="str">
            <v>СПб ГБУЗ КВД № 2</v>
          </cell>
        </row>
        <row r="158">
          <cell r="A158" t="str">
            <v xml:space="preserve">СПб ГБУЗ КВД №3 
</v>
          </cell>
        </row>
        <row r="159">
          <cell r="A159" t="str">
            <v>СПб ГБУЗ КВД №4</v>
          </cell>
        </row>
        <row r="160">
          <cell r="A160" t="str">
            <v>СПб ГБУЗ "КВД №5"</v>
          </cell>
        </row>
        <row r="161">
          <cell r="A161" t="str">
            <v>СПб ГБУЗ "КВД №6"</v>
          </cell>
        </row>
        <row r="162">
          <cell r="A162" t="str">
            <v>СПб ГБУЗ КВД № 7</v>
          </cell>
        </row>
        <row r="163">
          <cell r="A163" t="str">
            <v>СПб ГБУЗ "КВД №8"</v>
          </cell>
        </row>
        <row r="164">
          <cell r="A164" t="str">
            <v>СПб ГБУЗ "Кожно-венерологический диспансер № 9"</v>
          </cell>
        </row>
        <row r="165">
          <cell r="A165" t="str">
            <v>СПб ГБУЗ "КВД №10-Клиника дерматологии и венерологии"</v>
          </cell>
        </row>
        <row r="166">
          <cell r="A166" t="str">
            <v>СПб ГБУЗ КВД № 11</v>
          </cell>
        </row>
        <row r="167">
          <cell r="A167" t="str">
            <v>СПб ГБУЗ "КВД Невского района"</v>
          </cell>
        </row>
        <row r="168">
          <cell r="A168" t="str">
            <v>СПб ГБУЗ "ГорКВД"</v>
          </cell>
        </row>
        <row r="169">
          <cell r="A169" t="str">
            <v>СПб ГБУЗ "ДЦ №7"</v>
          </cell>
        </row>
        <row r="170">
          <cell r="A170" t="str">
            <v>СПб ГБУЗ "КДЦ №85"</v>
          </cell>
        </row>
        <row r="171">
          <cell r="A171" t="str">
            <v>СПб ГБУЗ КДЦД</v>
          </cell>
        </row>
        <row r="172">
          <cell r="A172" t="str">
            <v>СПб ГБУЗ "ГКДЦ №1"</v>
          </cell>
        </row>
        <row r="173">
          <cell r="A173" t="str">
            <v>СПб ГБУЗ "Центр СПИД и инфекционных заболеваний"</v>
          </cell>
        </row>
        <row r="174">
          <cell r="A174" t="str">
            <v>СПб ГУЗ "Городская поликлиника №40" (для творческих работников)</v>
          </cell>
        </row>
        <row r="175">
          <cell r="A175" t="str">
            <v>СПб ГБУЗ "ЦВМиР № 3"</v>
          </cell>
        </row>
        <row r="176">
          <cell r="A176" t="str">
            <v>СПб ГБУЗ "Городская поликлиника №76"</v>
          </cell>
        </row>
        <row r="177">
          <cell r="A177" t="str">
            <v>СПб ГБУЗ "ГП №120"</v>
          </cell>
        </row>
        <row r="178">
          <cell r="A178" t="str">
            <v>СПб ГБУЗ "Городская поликлиника 
№117"</v>
          </cell>
        </row>
        <row r="179">
          <cell r="A179" t="str">
            <v>СПб ГУЗ "Поликлиника городская стоматологическая №22"</v>
          </cell>
        </row>
        <row r="180">
          <cell r="A180" t="str">
            <v>СПб ГБУЗ "Городская стоматологическая поликлиника №26"</v>
          </cell>
        </row>
        <row r="181">
          <cell r="A181" t="e">
            <v>#N/A</v>
          </cell>
        </row>
        <row r="182">
          <cell r="A182" t="str">
            <v>СПБ ГБУЗ "Городская стоматологическая поликлиника №27"</v>
          </cell>
        </row>
        <row r="183">
          <cell r="A183" t="str">
            <v>СПб ГБУЗ "Городская стоматологическая поликлиника №23"</v>
          </cell>
        </row>
        <row r="184">
          <cell r="A184" t="str">
            <v>СПб ГБУЗ ЦПСиР</v>
          </cell>
        </row>
        <row r="185">
          <cell r="A185" t="str">
            <v>СПб ГБУЗ "ГП №22"</v>
          </cell>
        </row>
        <row r="186">
          <cell r="A186" t="str">
            <v>СПб ГБУЗ "ДГБ № 17 Св.Николая Чудотворца"</v>
          </cell>
        </row>
        <row r="187">
          <cell r="A187" t="str">
            <v>ГБУЗ "Спб КНпЦСВМП(о)"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Запрос"/>
      <sheetName val="Лист2"/>
      <sheetName val="Лист1"/>
    </sheetNames>
    <sheetDataSet>
      <sheetData sheetId="0"/>
      <sheetData sheetId="1" refreshError="1"/>
      <sheetData sheetId="2">
        <row r="1">
          <cell r="A1" t="str">
            <v>полное наименование медицинской организации</v>
          </cell>
        </row>
        <row r="2">
          <cell r="A2" t="str">
            <v>СПб ГБУЗ "Городская больница №20"</v>
          </cell>
        </row>
        <row r="3">
          <cell r="A3" t="str">
            <v>СПб ГБУЗ "Городская больница №23"</v>
          </cell>
        </row>
        <row r="4">
          <cell r="A4" t="str">
            <v>СПб ГБУЗ "КРБ № 25"</v>
          </cell>
        </row>
        <row r="5">
          <cell r="A5" t="str">
            <v>СПб ГБУЗ "Городская больница №26"</v>
          </cell>
        </row>
        <row r="6">
          <cell r="A6" t="str">
            <v>СПб ГБУЗ "Городская больница № 28"</v>
          </cell>
        </row>
        <row r="7">
          <cell r="A7" t="str">
            <v>СПб ГБУЗ "Елизаветинская больница"</v>
          </cell>
        </row>
        <row r="8">
          <cell r="A8" t="str">
            <v>СПб ГБУЗ "Городская клиническая больница №31"</v>
          </cell>
        </row>
        <row r="9">
          <cell r="A9" t="str">
            <v>СПб ГБУЗ "Городская больница №32"</v>
          </cell>
        </row>
        <row r="10">
          <cell r="A10" t="str">
            <v>СПб ГБУЗ "Городская больница №33"</v>
          </cell>
        </row>
        <row r="11">
          <cell r="A11" t="str">
            <v>СПб ГБУЗ "Городская больница № 36"</v>
          </cell>
        </row>
        <row r="12">
          <cell r="A12" t="str">
            <v>СПб ГБУЗ "Николаевская больница"</v>
          </cell>
        </row>
        <row r="13">
          <cell r="A13" t="str">
            <v>СПб ГБУЗ "Городская больница № 38 им.Н.А.Семашко "</v>
          </cell>
        </row>
        <row r="14">
          <cell r="A14" t="str">
            <v>СПб ГБУЗ "Больница Св. Георгия"</v>
          </cell>
        </row>
        <row r="15">
          <cell r="A15" t="str">
            <v>СПб ГБУЗ "Городская больница №40"</v>
          </cell>
        </row>
        <row r="16">
          <cell r="A16" t="str">
            <v>СПб ГБУЗ "Больница № 46"</v>
          </cell>
        </row>
        <row r="17">
          <cell r="A17" t="str">
            <v>СПб ГБУЗ "ГВВ"</v>
          </cell>
        </row>
        <row r="18">
          <cell r="A18" t="str">
            <v>СПб ГБУЗ "Городская больница № 9"</v>
          </cell>
        </row>
        <row r="19">
          <cell r="A19" t="str">
            <v>СПб ГБУЗ "Детская городская поликлиника №17"</v>
          </cell>
        </row>
        <row r="20">
          <cell r="A20" t="str">
            <v>СПб ГБУЗ "Детская городская поликлиника №19"</v>
          </cell>
        </row>
        <row r="21">
          <cell r="A21" t="str">
            <v>СПб ГБУЗ "ДГП №44"</v>
          </cell>
        </row>
        <row r="22">
          <cell r="A22" t="str">
            <v>СПб ГБУЗ "Детская городская поликлиника №45 Невского района"</v>
          </cell>
        </row>
        <row r="23">
          <cell r="A23" t="str">
            <v>СПб ГБУЗ "ДГП №51"</v>
          </cell>
        </row>
        <row r="24">
          <cell r="A24" t="str">
            <v>СПб ГБУЗ "Детская городская поликлиника №62"</v>
          </cell>
        </row>
        <row r="25">
          <cell r="A25" t="str">
            <v>СПб ГБУЗ "ДГП №63"</v>
          </cell>
        </row>
        <row r="26">
          <cell r="A26" t="str">
            <v>СПб ГБУЗ "Детская городская поликлиника № 7"</v>
          </cell>
        </row>
        <row r="27">
          <cell r="A27" t="str">
            <v>СПб ГБУЗ "ДГП №73"</v>
          </cell>
        </row>
        <row r="28">
          <cell r="A28" t="str">
            <v>СПб ГБУЗ "Детская городская поликлиника №8"</v>
          </cell>
        </row>
        <row r="29">
          <cell r="A29" t="str">
            <v>СПб ГБУЗ "ДГБ №19 им.К.А.Раухфуса"</v>
          </cell>
        </row>
        <row r="30">
          <cell r="A30" t="str">
            <v>СПб ГБУЗ "ДГБ №2 святой Марии Магдалины"</v>
          </cell>
        </row>
        <row r="31">
          <cell r="A31" t="str">
            <v>СПб ГБУЗ "ДГБ № 22"</v>
          </cell>
        </row>
        <row r="32">
          <cell r="A32" t="str">
            <v>СПб ГБУЗ "ДГБ Св. Ольги"</v>
          </cell>
        </row>
        <row r="33">
          <cell r="A33" t="str">
            <v>СПб ГБУЗ "ДГКБ №5 им. Н.Ф.Филатова"</v>
          </cell>
        </row>
        <row r="34">
          <cell r="A34" t="str">
            <v>ГБУ "СПбНИИ СП им. И.И. Джанелидзе"</v>
          </cell>
        </row>
        <row r="35">
          <cell r="A35" t="str">
            <v>СПб ГБУЗ "Женская консультация №22"</v>
          </cell>
        </row>
        <row r="36">
          <cell r="A36" t="str">
            <v>СПб ГБУЗ "Женская консультация №44" Пушкинского района</v>
          </cell>
        </row>
        <row r="37">
          <cell r="A37" t="str">
            <v>Санкт-Петербургское государственное бюджетное учреждение здравоохранения  Клиническая больница Святителя Луки</v>
          </cell>
        </row>
        <row r="38">
          <cell r="A38" t="str">
            <v>СПб ГБУЗ "Городская Покровская больница"</v>
          </cell>
        </row>
        <row r="39">
          <cell r="A39" t="str">
            <v>СПб ГБУЗ "Городская больница №14"</v>
          </cell>
        </row>
        <row r="40">
          <cell r="A40" t="str">
            <v>СПб ГБУЗ "Городская больница №15"</v>
          </cell>
        </row>
        <row r="41">
          <cell r="A41" t="str">
            <v>СПб ГБУЗ "Городская Мариинская больница"</v>
          </cell>
        </row>
        <row r="42">
          <cell r="A42" t="str">
            <v>СПб ГБУЗ "Александровская больница"</v>
          </cell>
        </row>
        <row r="43">
          <cell r="A43" t="str">
            <v>СПб ГБУЗ "ГМПБ №2"</v>
          </cell>
        </row>
        <row r="44">
          <cell r="A44" t="str">
            <v>СПб ГБУЗ "Городская поликлиника №104"</v>
          </cell>
        </row>
        <row r="45">
          <cell r="A45" t="str">
            <v>СПб ГБУЗ "Городская поликлиника №21"</v>
          </cell>
        </row>
        <row r="46">
          <cell r="A46" t="str">
            <v>СПб ГБУЗ "Городская поликлиника №25 Невского района"</v>
          </cell>
        </row>
        <row r="47">
          <cell r="A47" t="str">
            <v>СПб ГБУЗ "Городская поликлиника №30"</v>
          </cell>
        </row>
        <row r="48">
          <cell r="A48" t="str">
            <v>СПб ГБУЗ "Городская поликлиника №32"</v>
          </cell>
        </row>
        <row r="49">
          <cell r="A49" t="str">
            <v>СПб ГБУЗ "Городская поликлиника №34"</v>
          </cell>
        </row>
        <row r="50">
          <cell r="A50" t="str">
            <v>СПб ГБУЗ "Городская поликлиника №39"</v>
          </cell>
        </row>
        <row r="51">
          <cell r="A51" t="str">
            <v>СПб ГБУЗ "Поликлиника №48"</v>
          </cell>
        </row>
        <row r="52">
          <cell r="A52" t="str">
            <v>СПб ГБУЗ "Городская поликлиника №6"</v>
          </cell>
        </row>
        <row r="53">
          <cell r="A53" t="str">
            <v>СПб ГБУЗ "ГП №71"</v>
          </cell>
        </row>
        <row r="54">
          <cell r="A54" t="str">
            <v>СПб ГБУЗ "Городская поликлиника №72"</v>
          </cell>
        </row>
        <row r="55">
          <cell r="A55" t="str">
            <v>СПб ГБУЗ "Городская поликлиника №77 Невского района"</v>
          </cell>
        </row>
        <row r="56">
          <cell r="A56" t="str">
            <v>СПб ГБУЗ "Городская поликлиника № 8"</v>
          </cell>
        </row>
        <row r="57">
          <cell r="A57" t="str">
            <v>СПб ГБУЗ "Городская поликлиника №87"</v>
          </cell>
        </row>
        <row r="58">
          <cell r="A58" t="str">
            <v>СПб ГБУЗ "Городская поликлиника №94"</v>
          </cell>
        </row>
        <row r="59">
          <cell r="A59" t="str">
            <v>СПб ГБУЗ ГП № 95</v>
          </cell>
        </row>
        <row r="60">
          <cell r="A60" t="str">
            <v>СПб ГБУЗ "Городская поликлиника №97"</v>
          </cell>
        </row>
        <row r="61">
          <cell r="A61" t="str">
            <v>СПб ГБУЗ "Городская поликлиника №99"</v>
          </cell>
        </row>
        <row r="62">
          <cell r="A62" t="str">
            <v>СПб ГБУЗ "Городская поликлиника №64"</v>
          </cell>
        </row>
        <row r="63">
          <cell r="A63" t="str">
            <v>СПб ГБУЗ "Родильный дом №1 (специализированный)"</v>
          </cell>
        </row>
        <row r="64">
          <cell r="A64" t="str">
            <v>СПб ГБУЗ "Родильный дом №17"</v>
          </cell>
        </row>
        <row r="65">
          <cell r="A65" t="str">
            <v>СПб ГБУЗ "Родильный дом № 13"</v>
          </cell>
        </row>
        <row r="66">
          <cell r="A66" t="str">
            <v>СПб ГБУЗ "Родильный дом №16"</v>
          </cell>
        </row>
        <row r="67">
          <cell r="A67" t="str">
            <v>СПб ГБУЗ "Родильный дом № 18"</v>
          </cell>
        </row>
        <row r="68">
          <cell r="A68" t="str">
            <v>СПб ГБУЗ "Родильный дом № 6 им. проф. В.Ф. Снегирева"</v>
          </cell>
        </row>
        <row r="69">
          <cell r="A69" t="str">
            <v>СПб ГБУЗ "Родильный дом №9"</v>
          </cell>
        </row>
        <row r="70">
          <cell r="A70" t="str">
            <v>СПб ГБУЗ "ДГП №71"</v>
          </cell>
        </row>
        <row r="71">
          <cell r="A71" t="str">
            <v>СПб ГБУЗ "Поликлиника №28"</v>
          </cell>
        </row>
        <row r="72">
          <cell r="A72" t="str">
            <v>СПб ГБУЗ "Городская поликлиника №114"</v>
          </cell>
        </row>
        <row r="73">
          <cell r="A73" t="str">
            <v>СПб ГБУЗ "Городская поликлиника №46"</v>
          </cell>
        </row>
        <row r="74">
          <cell r="A74" t="str">
            <v>СПб ГБУЗ "Родильный дом №10"</v>
          </cell>
        </row>
        <row r="75">
          <cell r="A75" t="str">
            <v>СПб ГБУЗ "Женская консультация №5"</v>
          </cell>
        </row>
        <row r="76">
          <cell r="A76" t="str">
            <v>СПб ГБУЗ "Детская городская поликлиника №11"</v>
          </cell>
        </row>
        <row r="77">
          <cell r="A77" t="str">
            <v>СПб ГБУЗ "Детская городская поликлиника №29"</v>
          </cell>
        </row>
        <row r="78">
          <cell r="A78" t="str">
            <v>СПб ГБУЗ ДП №30</v>
          </cell>
        </row>
        <row r="79">
          <cell r="A79" t="str">
            <v>СПб ГБУЗ "Детская городская поликлиника №35"</v>
          </cell>
        </row>
        <row r="80">
          <cell r="A80" t="str">
            <v>СПб ГБУЗ ДГП №49 Пушкинского района</v>
          </cell>
        </row>
        <row r="81">
          <cell r="A81" t="str">
            <v>СПб ГБУЗ "Детская городская поликлиника № 67"</v>
          </cell>
        </row>
        <row r="82">
          <cell r="A82" t="str">
            <v>СПб ГБУЗ ДГП № 68</v>
          </cell>
        </row>
        <row r="83">
          <cell r="A83" t="str">
            <v>СПб ГБУЗ "Городская поликлиника №122"</v>
          </cell>
        </row>
        <row r="84">
          <cell r="A84" t="str">
            <v>СПб ГБУЗ "Городская поликлиника №118"</v>
          </cell>
        </row>
        <row r="85">
          <cell r="A85" t="str">
            <v>СПб ГБУЗ "Женская консультация №18"</v>
          </cell>
        </row>
        <row r="86">
          <cell r="A86" t="str">
            <v>СПб ГБУЗ "Женская консультация №33"</v>
          </cell>
        </row>
        <row r="87">
          <cell r="A87" t="str">
            <v>СПб ГБУЗ "Женская консультация №40"</v>
          </cell>
        </row>
        <row r="88">
          <cell r="A88" t="str">
            <v>СПб ГБУЗ "Городская поликлиника №102"</v>
          </cell>
        </row>
        <row r="89">
          <cell r="A89" t="str">
            <v>СПб ГБУЗ "Городская поликлиника №106"</v>
          </cell>
        </row>
        <row r="90">
          <cell r="A90" t="str">
            <v>СПб ГБУЗ "Городская поликлиника №107"</v>
          </cell>
        </row>
        <row r="91">
          <cell r="A91" t="str">
            <v>СПб ГБУЗ "Городская поликлиника №109"</v>
          </cell>
        </row>
        <row r="92">
          <cell r="A92" t="str">
            <v>СПб ГБУЗ "Городская поликлиника №111"</v>
          </cell>
        </row>
        <row r="93">
          <cell r="A93" t="str">
            <v>СПб ГБУЗ "Городская поликлиника №112"</v>
          </cell>
        </row>
        <row r="94">
          <cell r="A94" t="str">
            <v>СПб ГБУЗ "Городская поликлиника №14"</v>
          </cell>
        </row>
        <row r="95">
          <cell r="A95" t="str">
            <v>ГБУЗ ГП №17</v>
          </cell>
        </row>
        <row r="96">
          <cell r="A96" t="str">
            <v>СПб ГБУЗ "Городская поликлиника №19"</v>
          </cell>
        </row>
        <row r="97">
          <cell r="A97" t="str">
            <v>СПб ГБУЗ "Городская поликлиника №23"</v>
          </cell>
        </row>
        <row r="98">
          <cell r="A98" t="str">
            <v>СПб ГБУЗ ГП-24</v>
          </cell>
        </row>
        <row r="99">
          <cell r="A99" t="str">
            <v>СПб ГБУЗ "ГП №27"</v>
          </cell>
        </row>
        <row r="100">
          <cell r="A100" t="str">
            <v>СПб ГБУЗ "Городская поликлиника №3"</v>
          </cell>
        </row>
        <row r="101">
          <cell r="A101" t="str">
            <v>СПб ГБУЗ "Поликлиника №37"</v>
          </cell>
        </row>
        <row r="102">
          <cell r="A102" t="str">
            <v>СПб ГБУЗ "Городская поликлиника №38"</v>
          </cell>
        </row>
        <row r="103">
          <cell r="A103" t="str">
            <v>СПб ГБУЗ "Городская поликлиника №4"</v>
          </cell>
        </row>
        <row r="104">
          <cell r="A104" t="str">
            <v>СПб ГБУЗ "Городская поликлиника №43"</v>
          </cell>
        </row>
        <row r="105">
          <cell r="A105" t="str">
            <v>Городская поликлиника № 44</v>
          </cell>
        </row>
        <row r="106">
          <cell r="A106" t="str">
            <v>СПб ГБУЗ "Городская поликлиника №49"</v>
          </cell>
        </row>
        <row r="107">
          <cell r="A107" t="str">
            <v>СПб ГБУЗ "Городская поликлиника №51"</v>
          </cell>
        </row>
        <row r="108">
          <cell r="A108" t="str">
            <v>СПб ГБУЗ "Городская поликлиника №52"</v>
          </cell>
        </row>
        <row r="109">
          <cell r="A109" t="str">
            <v>СПб ГБУЗ "Городская поликлиника №54"</v>
          </cell>
        </row>
        <row r="110">
          <cell r="A110" t="str">
            <v>СПб ГБУЗ "ГП № 56"</v>
          </cell>
        </row>
        <row r="111">
          <cell r="A111" t="str">
            <v>СПб ГБУЗ "Городская поликлиника №74"</v>
          </cell>
        </row>
        <row r="112">
          <cell r="A112" t="str">
            <v>СПб ГБУЗ "Городская поликлиника №86"</v>
          </cell>
        </row>
        <row r="113">
          <cell r="A113" t="str">
            <v>СПб ГБУЗ "Поликлиника № 88"</v>
          </cell>
        </row>
        <row r="114">
          <cell r="A114" t="str">
            <v>СПб ГБУЗ "Городская поликлиника №91"</v>
          </cell>
        </row>
        <row r="115">
          <cell r="A115" t="str">
            <v>СПб ГБУЗ "Городская поликлиника №93"</v>
          </cell>
        </row>
        <row r="116">
          <cell r="A116" t="str">
            <v>СПб ГБУЗ "Городская поликлиника №96"</v>
          </cell>
        </row>
        <row r="117">
          <cell r="A117" t="str">
            <v>СПб ГБУЗ "Поликлиника №98"</v>
          </cell>
        </row>
        <row r="118">
          <cell r="A118" t="str">
            <v>СПб ГБУЗ "Городская поликлиника №100"</v>
          </cell>
        </row>
        <row r="119">
          <cell r="A119" t="str">
            <v>СПб ГБУЗ "Городская поликлиника №60 Пушкинского района"</v>
          </cell>
        </row>
        <row r="120">
          <cell r="A120" t="str">
            <v>СПб ГБУЗ "ГП -75"</v>
          </cell>
        </row>
        <row r="121">
          <cell r="A121" t="str">
            <v>СПб ГБУЗ "Городская поликлиника №78"</v>
          </cell>
        </row>
        <row r="122">
          <cell r="A122" t="str">
            <v>СПб ГБУЗ СП №8</v>
          </cell>
        </row>
        <row r="123">
          <cell r="A123" t="str">
            <v>СПб ГБУЗ "Стоматологическая поликлиника №13"</v>
          </cell>
        </row>
        <row r="124">
          <cell r="A124" t="str">
            <v>СПб ГБУЗ "Стоматологическая поликлиника № 14 Адмиралтейского района"</v>
          </cell>
        </row>
        <row r="125">
          <cell r="A125" t="str">
            <v>"Стоматологическая поликлиника №20"</v>
          </cell>
        </row>
        <row r="126">
          <cell r="A126" t="str">
            <v>СПб ГБУЗ "Стоматологическая поликлиника №28"</v>
          </cell>
        </row>
        <row r="127">
          <cell r="A127" t="str">
            <v>СПб ГБУЗ "ГСП № 33"</v>
          </cell>
        </row>
        <row r="128">
          <cell r="A128" t="str">
            <v>СПб ГБУЗ "ГДСП № 6"</v>
          </cell>
        </row>
        <row r="129">
          <cell r="A129" t="str">
            <v>СПб ГБУ "Стоматологическая поликлиника №12"</v>
          </cell>
        </row>
        <row r="130">
          <cell r="A130" t="str">
            <v>СПб ГБУЗ "ГСП №2"</v>
          </cell>
        </row>
        <row r="131">
          <cell r="A131" t="str">
            <v>СПб ГБУЗ "Стоматологическая поликлиника №17"</v>
          </cell>
        </row>
        <row r="132">
          <cell r="A132" t="str">
            <v>СПб ГБУЗ "СП №18"</v>
          </cell>
        </row>
        <row r="133">
          <cell r="A133" t="str">
            <v>СПб ГБУЗ СП №19 Пушкинского района</v>
          </cell>
        </row>
        <row r="134">
          <cell r="A134" t="str">
            <v>СПб ГБУЗ "СП №29"</v>
          </cell>
        </row>
        <row r="135">
          <cell r="A135" t="str">
            <v>СПб ГБУЗ "Стоматологическая поликлиника №30"</v>
          </cell>
        </row>
        <row r="136">
          <cell r="A136" t="str">
            <v>СПб ГБУЗ СП № 32</v>
          </cell>
        </row>
        <row r="137">
          <cell r="A137" t="str">
            <v>СПБ ГБУЗ "Городская больница №8"</v>
          </cell>
        </row>
        <row r="138">
          <cell r="A138" t="str">
            <v>СПб ГБУЗ ГКОД</v>
          </cell>
        </row>
        <row r="139">
          <cell r="A139" t="str">
            <v>СПб ГБУЗ "ДГБ №1"</v>
          </cell>
        </row>
        <row r="140">
          <cell r="A140" t="str">
            <v>СПб ГБУЗ "Стоматологическая поликлиника №31"</v>
          </cell>
        </row>
        <row r="141">
          <cell r="A141" t="str">
            <v>СПб ГБУЗ "Стоматологическая поликлиника №6"</v>
          </cell>
        </row>
        <row r="142">
          <cell r="A142" t="str">
            <v>СПб ГБУЗ "Поликлиника стоматологическая №16"</v>
          </cell>
        </row>
        <row r="143">
          <cell r="A143" t="str">
            <v>СПб ГБУЗ "Онкодиспансер Московского района"</v>
          </cell>
        </row>
        <row r="144">
          <cell r="A144" t="str">
            <v>СПб ГБУЗ "ДГСП № 1"</v>
          </cell>
        </row>
        <row r="145">
          <cell r="A145" t="str">
            <v>СПб ГБУЗ "Детская стоматологическая поликлиника №3"</v>
          </cell>
        </row>
        <row r="146">
          <cell r="A146" t="str">
            <v>СПб ГБУЗ ДСП №4</v>
          </cell>
        </row>
        <row r="147">
          <cell r="A147" t="str">
            <v>СПб ГБУЗ "СП №15"</v>
          </cell>
        </row>
        <row r="148">
          <cell r="A148" t="str">
            <v>СПб ГБУЗ "ГСП №3"</v>
          </cell>
        </row>
        <row r="149">
          <cell r="A149" t="str">
            <v>СПб ГБУЗ "Стоматологическая поликлиника №9"</v>
          </cell>
        </row>
        <row r="150">
          <cell r="A150" t="str">
            <v>СПб ГБУЗ "Стоматологическая поликлиника №10"</v>
          </cell>
        </row>
        <row r="151">
          <cell r="A151" t="str">
            <v>СПб ГБУЗ "Стоматологическая поликлиника №11"</v>
          </cell>
        </row>
        <row r="152">
          <cell r="A152" t="str">
            <v>СПб ГБУЗ "Стоматологическая поликлиника №4"</v>
          </cell>
        </row>
        <row r="153">
          <cell r="A153" t="str">
            <v>СПб ГБУЗ "Больница Боткина"</v>
          </cell>
        </row>
        <row r="154">
          <cell r="A154" t="str">
            <v>СПб ГБУЗ "ДИБ №3"</v>
          </cell>
        </row>
        <row r="155">
          <cell r="A155" t="str">
            <v>СПб ГБУЗ КДП №1</v>
          </cell>
        </row>
        <row r="156">
          <cell r="A156" t="str">
            <v>СПб ГБУЗ "КВД №1"</v>
          </cell>
        </row>
        <row r="157">
          <cell r="A157" t="str">
            <v>СПб ГБУЗ КВД № 2</v>
          </cell>
        </row>
        <row r="158">
          <cell r="A158" t="str">
            <v xml:space="preserve">СПб ГБУЗ КВД №3 </v>
          </cell>
        </row>
        <row r="159">
          <cell r="A159" t="str">
            <v>СПб ГБУЗ КВД №4</v>
          </cell>
        </row>
        <row r="160">
          <cell r="A160" t="str">
            <v>СПб ГБУЗ "КВД №5"</v>
          </cell>
        </row>
        <row r="161">
          <cell r="A161" t="str">
            <v>СПб ГБУЗ "КВД №6"</v>
          </cell>
        </row>
        <row r="162">
          <cell r="A162" t="str">
            <v>СПб ГБУЗ КВД № 7</v>
          </cell>
        </row>
        <row r="163">
          <cell r="A163" t="str">
            <v>СПб ГБУЗ "КВД №8"</v>
          </cell>
        </row>
        <row r="164">
          <cell r="A164" t="str">
            <v>СПб ГБУЗ "Кожно-венерологический диспансер № 9"</v>
          </cell>
        </row>
        <row r="165">
          <cell r="A165" t="str">
            <v>СПб ГБУЗ "КВД №10-Клиника дерматологии и венерологии"</v>
          </cell>
        </row>
        <row r="166">
          <cell r="A166" t="str">
            <v>СПб ГБУЗ КВД № 11</v>
          </cell>
        </row>
        <row r="167">
          <cell r="A167" t="str">
            <v>СПб ГБУЗ "КВД Невского района"</v>
          </cell>
        </row>
        <row r="168">
          <cell r="A168" t="str">
            <v>СПб ГБУЗ "ГорКВД"</v>
          </cell>
        </row>
        <row r="169">
          <cell r="A169" t="str">
            <v>СПб ГБУЗ "ДЦ №7"</v>
          </cell>
        </row>
        <row r="170">
          <cell r="A170" t="str">
            <v>СПб ГБУЗ "КДЦ №85"</v>
          </cell>
        </row>
        <row r="171">
          <cell r="A171" t="str">
            <v>СПб ГБУЗ КДЦД</v>
          </cell>
        </row>
        <row r="172">
          <cell r="A172" t="str">
            <v>СПб ГБУЗ "ГКДЦ №1"</v>
          </cell>
        </row>
        <row r="173">
          <cell r="A173" t="str">
            <v>СПб ГБУЗ "Центр СПИД и инфекционных заболеваний"</v>
          </cell>
        </row>
        <row r="174">
          <cell r="A174" t="str">
            <v>СПб ГУЗ "Городская поликлиника №40" (для творческих работников)</v>
          </cell>
        </row>
        <row r="175">
          <cell r="A175" t="str">
            <v>СПб ГБУЗ "ЦВМиР № 3"</v>
          </cell>
        </row>
        <row r="176">
          <cell r="A176" t="str">
            <v>СПб ГБУЗ "Городская поликлиника №76"</v>
          </cell>
        </row>
        <row r="177">
          <cell r="A177" t="str">
            <v>СПб ГБУЗ "ГП №120"</v>
          </cell>
        </row>
        <row r="178">
          <cell r="A178" t="str">
            <v>СПб ГБУЗ "Городская поликлиника №117"</v>
          </cell>
        </row>
        <row r="179">
          <cell r="A179" t="str">
            <v>СПб ГУЗ "Поликлиника городская стоматологическая №22"</v>
          </cell>
        </row>
        <row r="180">
          <cell r="A180" t="str">
            <v>СПб ГБУЗ "Городская стоматологическая поликлиника №26"</v>
          </cell>
        </row>
        <row r="181">
          <cell r="A181" t="e">
            <v>#N/A</v>
          </cell>
        </row>
        <row r="182">
          <cell r="A182" t="str">
            <v>СПБ ГБУЗ "Городская стоматологическая поликлиника №27"</v>
          </cell>
        </row>
        <row r="183">
          <cell r="A183" t="str">
            <v>СПб ГБУЗ "Городская стоматологическая поликлиника №23"</v>
          </cell>
        </row>
        <row r="184">
          <cell r="A184" t="str">
            <v>СПб ГБУЗ ЦПСиР</v>
          </cell>
        </row>
        <row r="185">
          <cell r="A185" t="str">
            <v>СПб ГБУЗ "ГП №22"</v>
          </cell>
        </row>
        <row r="186">
          <cell r="A186" t="str">
            <v>СПб ГБУЗ "ДГБ № 17 Св.Николая Чудотворца"</v>
          </cell>
        </row>
        <row r="187">
          <cell r="A187" t="str">
            <v>ГБУЗ "Спб КНпЦСВМП(о)"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"/>
      <sheetName val="1000-1001"/>
      <sheetName val="1001_1"/>
      <sheetName val="1001_2"/>
      <sheetName val="1001_3"/>
      <sheetName val="1001_4"/>
      <sheetName val="1001_5"/>
      <sheetName val="1003_1008"/>
      <sheetName val="1009-1050"/>
      <sheetName val="1060-1090"/>
      <sheetName val="1100"/>
      <sheetName val="1100_1"/>
      <sheetName val="1100_2"/>
      <sheetName val="1100_3"/>
      <sheetName val="1100_4"/>
      <sheetName val="1100_5"/>
      <sheetName val="1100_6"/>
      <sheetName val="1100_7"/>
      <sheetName val="1100_8"/>
      <sheetName val="1101-1106"/>
      <sheetName val="1107-1109"/>
      <sheetName val="2100"/>
      <sheetName val="2100_1"/>
      <sheetName val="2100_2"/>
      <sheetName val="2100_3"/>
      <sheetName val="2101-2104"/>
      <sheetName val="2105-2106"/>
      <sheetName val="2120-2200"/>
      <sheetName val="2300-2350"/>
      <sheetName val="2400-2401"/>
      <sheetName val="2510-2512"/>
      <sheetName val="2514-2516"/>
      <sheetName val="2600,2610,2650"/>
      <sheetName val="2700-2704"/>
      <sheetName val="2710"/>
      <sheetName val="2800-2801"/>
      <sheetName val="3100"/>
      <sheetName val="3100_1"/>
      <sheetName val="3100 _2"/>
      <sheetName val="3100_3"/>
      <sheetName val="3100_4-3101"/>
      <sheetName val="3150-3200"/>
      <sheetName val="4201"/>
      <sheetName val="4601-4803"/>
      <sheetName val="4804-4806"/>
      <sheetName val="4809"/>
      <sheetName val="5100-5111"/>
      <sheetName val="5112-5114"/>
      <sheetName val="5115-5116"/>
      <sheetName val="5117"/>
      <sheetName val="5117_1"/>
      <sheetName val="5118"/>
      <sheetName val="5119,5120"/>
      <sheetName val="5122-5125_8"/>
      <sheetName val="5126"/>
      <sheetName val="5300"/>
      <sheetName val="5301"/>
      <sheetName val="5302"/>
      <sheetName val="5302_1"/>
      <sheetName val="5401"/>
      <sheetName val="5402"/>
      <sheetName val="5402_1"/>
      <sheetName val="5404"/>
      <sheetName val="5404_1"/>
      <sheetName val="5450,5453"/>
      <sheetName val="5460-5461"/>
      <sheetName val="5500,5502"/>
      <sheetName val="5503-5505"/>
      <sheetName val="5600"/>
      <sheetName val="7000"/>
      <sheetName val="7001-7003"/>
      <sheetName val="7004"/>
      <sheetName val="8000"/>
      <sheetName val="8001-800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Запрос"/>
      <sheetName val="Лист2"/>
      <sheetName val="Лист1"/>
    </sheetNames>
    <sheetDataSet>
      <sheetData sheetId="0"/>
      <sheetData sheetId="1"/>
      <sheetData sheetId="2">
        <row r="1">
          <cell r="A1" t="e">
            <v>#N/A</v>
          </cell>
        </row>
        <row r="2">
          <cell r="A2" t="str">
            <v>СПб ГБУЗ "Городская больница №20"</v>
          </cell>
        </row>
        <row r="3">
          <cell r="A3" t="str">
            <v>СПб ГБУЗ "Городская больница №23"</v>
          </cell>
        </row>
        <row r="4">
          <cell r="A4" t="str">
            <v>СПб ГБУЗ "КРБ № 25"</v>
          </cell>
        </row>
        <row r="5">
          <cell r="A5" t="str">
            <v>СПб ГБУЗ "Городская больница №26"</v>
          </cell>
        </row>
        <row r="6">
          <cell r="A6" t="str">
            <v>СПб ГБУЗ "Городская больница № 28"</v>
          </cell>
        </row>
        <row r="7">
          <cell r="A7" t="str">
            <v>СПб ГБУЗ "Елизаветинская больница"</v>
          </cell>
        </row>
        <row r="8">
          <cell r="A8" t="str">
            <v>СПб ГБУЗ "Городская клиническая 
больница №31"</v>
          </cell>
        </row>
        <row r="9">
          <cell r="A9" t="str">
            <v>СПб ГБУЗ "Городская больница №32"</v>
          </cell>
        </row>
        <row r="10">
          <cell r="A10" t="str">
            <v>СПб ГБУЗ "Городская больница №33"</v>
          </cell>
        </row>
        <row r="11">
          <cell r="A11" t="str">
            <v>СПб ГБУЗ "Городская больница № 36"</v>
          </cell>
        </row>
        <row r="12">
          <cell r="A12" t="str">
            <v>СПб ГБУЗ "Николаевская больница"</v>
          </cell>
        </row>
        <row r="13">
          <cell r="A13" t="str">
            <v>СПб ГБУЗ "Городская больница № 38 им.Н.А.Семашко "</v>
          </cell>
        </row>
        <row r="14">
          <cell r="A14" t="str">
            <v>СПб ГБУЗ "Больница Св. Георгия"</v>
          </cell>
        </row>
        <row r="15">
          <cell r="A15" t="str">
            <v>СПб ГБУЗ "Городская больница №40"</v>
          </cell>
        </row>
        <row r="16">
          <cell r="A16" t="str">
            <v>СПб ГБУЗ "Больница № 46"</v>
          </cell>
        </row>
        <row r="17">
          <cell r="A17" t="str">
            <v>СПб ГБУЗ "ГВВ"</v>
          </cell>
        </row>
        <row r="18">
          <cell r="A18" t="str">
            <v>СПб ГБУЗ "Городская больница № 9"</v>
          </cell>
        </row>
        <row r="19">
          <cell r="A19" t="str">
            <v>СПб ГБУЗ "Детская городская поликлиника №17"</v>
          </cell>
        </row>
        <row r="20">
          <cell r="A20" t="str">
            <v>СПб ГБУЗ "Детская городская поликлиника №19"</v>
          </cell>
        </row>
        <row r="21">
          <cell r="A21" t="str">
            <v>СПб ГБУЗ "ДГП №44"</v>
          </cell>
        </row>
        <row r="22">
          <cell r="A22" t="str">
            <v>СПб ГБУЗ "Детская городская поликлиника №45 Невского района"</v>
          </cell>
        </row>
        <row r="23">
          <cell r="A23" t="str">
            <v>СПб ГБУЗ "ДГП №51"</v>
          </cell>
        </row>
        <row r="24">
          <cell r="A24" t="str">
            <v>СПб ГБУЗ "Детская городская поликлиника №62"</v>
          </cell>
        </row>
        <row r="25">
          <cell r="A25" t="str">
            <v>СПб ГБУЗ "ДГП №63"</v>
          </cell>
        </row>
        <row r="26">
          <cell r="A26" t="str">
            <v>СПб ГБУЗ "Детская городская поликлиника № 7"</v>
          </cell>
        </row>
        <row r="27">
          <cell r="A27" t="str">
            <v>СПб ГБУЗ "ДГП №73"</v>
          </cell>
        </row>
        <row r="28">
          <cell r="A28" t="str">
            <v>СПб ГБУЗ "Детская городская поликлиника №8"</v>
          </cell>
        </row>
        <row r="29">
          <cell r="A29" t="str">
            <v>СПб ГБУЗ "ДГБ №19 им.К.А.Раухфуса"</v>
          </cell>
        </row>
        <row r="30">
          <cell r="A30" t="str">
            <v>СПб ГБУЗ "ДГБ №2 святой Марии 
Магдалины"</v>
          </cell>
        </row>
        <row r="31">
          <cell r="A31" t="str">
            <v>СПб ГБУЗ "ДГБ № 22"</v>
          </cell>
        </row>
        <row r="32">
          <cell r="A32" t="str">
            <v>СПб ГБУЗ "ДГБ Св. Ольги"</v>
          </cell>
        </row>
        <row r="33">
          <cell r="A33" t="str">
            <v>СПб ГБУЗ "ДГКБ №5 им. Н.Ф.Филатова"</v>
          </cell>
        </row>
        <row r="34">
          <cell r="A34" t="str">
            <v>ГБУ "СПбНИИ СП им. И.И. Джанелидзе"</v>
          </cell>
        </row>
        <row r="35">
          <cell r="A35" t="str">
            <v>СПб ГБУЗ "Женская консультация №22"</v>
          </cell>
        </row>
        <row r="36">
          <cell r="A36" t="str">
            <v>СПб ГБУЗ "Женская консультация №44" 
Пушкинского района</v>
          </cell>
        </row>
        <row r="37">
          <cell r="A37" t="e">
            <v>#N/A</v>
          </cell>
        </row>
        <row r="38">
          <cell r="A38" t="str">
            <v>СПб ГБУЗ "Городская Покровская 
больница"</v>
          </cell>
        </row>
        <row r="39">
          <cell r="A39" t="str">
            <v>СПб ГБУЗ "Городская больница №14"</v>
          </cell>
        </row>
        <row r="40">
          <cell r="A40" t="str">
            <v>СПб ГБУЗ "Городская больница №15"</v>
          </cell>
        </row>
        <row r="41">
          <cell r="A41" t="str">
            <v>СПб ГБУЗ "Городская Мариинская
 больница"</v>
          </cell>
        </row>
        <row r="42">
          <cell r="A42" t="str">
            <v>СПб ГБУЗ "Александровская больница"</v>
          </cell>
        </row>
        <row r="43">
          <cell r="A43" t="str">
            <v>СПб ГБУЗ "ГМПБ №2"</v>
          </cell>
        </row>
        <row r="44">
          <cell r="A44" t="str">
            <v>СПб ГБУЗ "Городская поликлиника №104"</v>
          </cell>
        </row>
        <row r="45">
          <cell r="A45" t="str">
            <v>СПб ГБУЗ "Городская поликлиника №21"</v>
          </cell>
        </row>
        <row r="46">
          <cell r="A46" t="str">
            <v>СПб ГБУЗ "Городская поликлиника №25 Невского района"</v>
          </cell>
        </row>
        <row r="47">
          <cell r="A47" t="str">
            <v>СПб ГБУЗ "Городская поликлиника №30"</v>
          </cell>
        </row>
        <row r="48">
          <cell r="A48" t="str">
            <v>СПб ГБУЗ "Городская поликлиника №32"</v>
          </cell>
        </row>
        <row r="49">
          <cell r="A49" t="str">
            <v>СПб ГБУЗ "Городская поликлиника №34"</v>
          </cell>
        </row>
        <row r="50">
          <cell r="A50" t="str">
            <v>СПб ГБУЗ "Городская поликлиника №39"</v>
          </cell>
        </row>
        <row r="51">
          <cell r="A51" t="str">
            <v>СПб ГБУЗ "Поликлиника №48"</v>
          </cell>
        </row>
        <row r="52">
          <cell r="A52" t="str">
            <v>СПб ГБУЗ "Городская поликлиника №6"</v>
          </cell>
        </row>
        <row r="53">
          <cell r="A53" t="str">
            <v>СПб ГБУЗ "ГП №71"</v>
          </cell>
        </row>
        <row r="54">
          <cell r="A54" t="str">
            <v>СПб ГБУЗ "Городская поликлиника №72"</v>
          </cell>
        </row>
        <row r="55">
          <cell r="A55" t="str">
            <v>СПб ГБУЗ "Городская поликлиника №77 Невского района"</v>
          </cell>
        </row>
        <row r="56">
          <cell r="A56" t="str">
            <v>СПб ГБУЗ "Городская поликлиника № 8"</v>
          </cell>
        </row>
        <row r="57">
          <cell r="A57" t="str">
            <v>СПб ГБУЗ "Городская поликлиника №87"</v>
          </cell>
        </row>
        <row r="58">
          <cell r="A58" t="str">
            <v>СПб ГБУЗ "Городская поликлиника №94"</v>
          </cell>
        </row>
        <row r="59">
          <cell r="A59" t="str">
            <v>СПб ГБУЗ ГП № 95</v>
          </cell>
        </row>
        <row r="60">
          <cell r="A60" t="str">
            <v>СПб ГБУЗ "Городская поликлиника №97"</v>
          </cell>
        </row>
        <row r="61">
          <cell r="A61" t="str">
            <v>СПб ГБУЗ "Городская поликлиника №99"</v>
          </cell>
        </row>
        <row r="62">
          <cell r="A62" t="str">
            <v>СПб ГБУЗ "Городская поликлиника №64"</v>
          </cell>
        </row>
        <row r="63">
          <cell r="A63" t="str">
            <v>СПб ГБУЗ "Родильный дом №1 
(специализированный)"</v>
          </cell>
        </row>
        <row r="64">
          <cell r="A64" t="str">
            <v>СПб ГБУЗ "Родильный дом №17"</v>
          </cell>
        </row>
        <row r="65">
          <cell r="A65" t="str">
            <v>СПб ГБУЗ "Родильный дом № 13"</v>
          </cell>
        </row>
        <row r="66">
          <cell r="A66" t="str">
            <v>СПб ГБУЗ "Родильный дом №16"</v>
          </cell>
        </row>
        <row r="67">
          <cell r="A67" t="str">
            <v>СПб ГБУЗ "Родильный дом № 18"</v>
          </cell>
        </row>
        <row r="68">
          <cell r="A68" t="str">
            <v>СПб ГБУЗ "Родильный дом № 6 им. проф. В.Ф. Снегирева"</v>
          </cell>
        </row>
        <row r="69">
          <cell r="A69" t="str">
            <v>СПб ГБУЗ "Родильный дом №9"</v>
          </cell>
        </row>
        <row r="70">
          <cell r="A70" t="str">
            <v>СПб ГБУЗ "ДГП №71"</v>
          </cell>
        </row>
        <row r="71">
          <cell r="A71" t="str">
            <v>СПб ГБУЗ "Поликлиника №28"</v>
          </cell>
        </row>
        <row r="72">
          <cell r="A72" t="str">
            <v>СПб ГБУЗ "Городская поликлиника №114"</v>
          </cell>
        </row>
        <row r="73">
          <cell r="A73" t="str">
            <v>СПб ГБУЗ "Городская поликлиника №46"</v>
          </cell>
        </row>
        <row r="74">
          <cell r="A74" t="str">
            <v>СПб ГБУЗ "Родильный дом №10"</v>
          </cell>
        </row>
        <row r="75">
          <cell r="A75" t="str">
            <v>СПб ГБУЗ "Женская консультация №5"</v>
          </cell>
        </row>
        <row r="76">
          <cell r="A76" t="str">
            <v>СПб ГБУЗ "Детская городская поликлиника №11"</v>
          </cell>
        </row>
        <row r="77">
          <cell r="A77" t="str">
            <v>СПб ГБУЗ "Детская городская поликлиника №29"</v>
          </cell>
        </row>
        <row r="78">
          <cell r="A78" t="str">
            <v>СПб ГБУЗ ДП №30</v>
          </cell>
        </row>
        <row r="79">
          <cell r="A79" t="str">
            <v>СПб ГБУЗ "Детская городская поликлиника №35"</v>
          </cell>
        </row>
        <row r="80">
          <cell r="A80" t="str">
            <v>СПб ГБУЗ ДГП №49 Пушкинского 
района</v>
          </cell>
        </row>
        <row r="81">
          <cell r="A81" t="str">
            <v>СПб ГБУЗ "Детская городская поликлиника № 67"</v>
          </cell>
        </row>
        <row r="82">
          <cell r="A82" t="str">
            <v>СПб ГБУЗ ДГП № 68</v>
          </cell>
        </row>
        <row r="83">
          <cell r="A83" t="str">
            <v>СПб ГБУЗ "Городская поликлиника №122"</v>
          </cell>
        </row>
        <row r="84">
          <cell r="A84" t="str">
            <v>СПб ГБУЗ "Городская поликлиника №118"</v>
          </cell>
        </row>
        <row r="85">
          <cell r="A85" t="str">
            <v>СПб ГБУЗ "Женская консультация №18"</v>
          </cell>
        </row>
        <row r="86">
          <cell r="A86" t="str">
            <v>СПб ГБУЗ "Женская консультация №33"</v>
          </cell>
        </row>
        <row r="87">
          <cell r="A87" t="str">
            <v>СПб ГБУЗ "Женская консультация №40"</v>
          </cell>
        </row>
        <row r="88">
          <cell r="A88" t="str">
            <v>СПб ГБУЗ "Городская поликлиника №102"</v>
          </cell>
        </row>
        <row r="89">
          <cell r="A89" t="str">
            <v>СПб ГБУЗ "Городская поликлиника №106"</v>
          </cell>
        </row>
        <row r="90">
          <cell r="A90" t="str">
            <v>СПб ГБУЗ "Городская поликлиника 
№107"</v>
          </cell>
        </row>
        <row r="91">
          <cell r="A91" t="str">
            <v>СПб ГБУЗ "Городская поликлиника №109"</v>
          </cell>
        </row>
        <row r="92">
          <cell r="A92" t="str">
            <v>СПб ГБУЗ "Городская поликлиника 
№111"</v>
          </cell>
        </row>
        <row r="93">
          <cell r="A93" t="str">
            <v>СПб ГБУЗ "Городская поликлиника 
№112"</v>
          </cell>
        </row>
        <row r="94">
          <cell r="A94" t="str">
            <v>СПб ГБУЗ "Городская поликлиника №14"</v>
          </cell>
        </row>
        <row r="95">
          <cell r="A95" t="str">
            <v>ГБУЗ ГП №17</v>
          </cell>
        </row>
        <row r="96">
          <cell r="A96" t="str">
            <v>СПб ГБУЗ "Городская поликлиника №19"</v>
          </cell>
        </row>
        <row r="97">
          <cell r="A97" t="str">
            <v>СПб ГБУЗ "Городская поликлиника №23"</v>
          </cell>
        </row>
        <row r="98">
          <cell r="A98" t="str">
            <v>СПб ГБУЗ ГП-24</v>
          </cell>
        </row>
        <row r="99">
          <cell r="A99" t="str">
            <v>СПб ГБУЗ "ГП №27"</v>
          </cell>
        </row>
        <row r="100">
          <cell r="A100" t="str">
            <v>СПб ГБУЗ "Городская поликлиника №3"</v>
          </cell>
        </row>
        <row r="101">
          <cell r="A101" t="str">
            <v>СПб ГБУЗ "Поликлиника №37"</v>
          </cell>
        </row>
        <row r="102">
          <cell r="A102" t="str">
            <v>СПб ГБУЗ "Городская поликлиника №38"</v>
          </cell>
        </row>
        <row r="103">
          <cell r="A103" t="str">
            <v>СПб ГБУЗ "Городская поликлиника №4"</v>
          </cell>
        </row>
        <row r="104">
          <cell r="A104" t="str">
            <v>СПб ГБУЗ "Городская поликлиника №43"</v>
          </cell>
        </row>
        <row r="105">
          <cell r="A105" t="str">
            <v>Городская поликлиника № 44</v>
          </cell>
        </row>
        <row r="106">
          <cell r="A106" t="str">
            <v>СПб ГБУЗ "Городская поликлиника №49"</v>
          </cell>
        </row>
        <row r="107">
          <cell r="A107" t="str">
            <v>СПб ГБУЗ "Городская поликлиника №51"</v>
          </cell>
        </row>
        <row r="108">
          <cell r="A108" t="str">
            <v>СПб ГБУЗ "Городская поликлиника №52"</v>
          </cell>
        </row>
        <row r="109">
          <cell r="A109" t="str">
            <v>СПб ГБУЗ "Городская поликлиника №54"</v>
          </cell>
        </row>
        <row r="110">
          <cell r="A110" t="str">
            <v>СПб ГБУЗ "ГП № 56"</v>
          </cell>
        </row>
        <row r="111">
          <cell r="A111" t="str">
            <v>СПб ГБУЗ "Городская поликлиника №74"</v>
          </cell>
        </row>
        <row r="112">
          <cell r="A112" t="str">
            <v>СПб ГБУЗ "Городская поликлиника №86"</v>
          </cell>
        </row>
        <row r="113">
          <cell r="A113" t="str">
            <v>СПб ГБУЗ "Поликлиника № 88"</v>
          </cell>
        </row>
        <row r="114">
          <cell r="A114" t="str">
            <v>СПб ГБУЗ "Городская поликлиника №91"</v>
          </cell>
        </row>
        <row r="115">
          <cell r="A115" t="str">
            <v>СПб ГБУЗ "Городская поликлиника №93"</v>
          </cell>
        </row>
        <row r="116">
          <cell r="A116" t="str">
            <v>СПб ГБУЗ "Городская поликлиника №96"</v>
          </cell>
        </row>
        <row r="117">
          <cell r="A117" t="str">
            <v>СПб ГБУЗ "Поликлиника №98"</v>
          </cell>
        </row>
        <row r="118">
          <cell r="A118" t="str">
            <v>СПб ГБУЗ "Городская поликлиника 
№100"</v>
          </cell>
        </row>
        <row r="119">
          <cell r="A119" t="str">
            <v>СПб ГБУЗ "Городская поликлиника №60 
Пушкинского района"</v>
          </cell>
        </row>
        <row r="120">
          <cell r="A120" t="str">
            <v>СПб ГБУЗ "ГП -75"</v>
          </cell>
        </row>
        <row r="121">
          <cell r="A121" t="str">
            <v>СПб ГБУЗ "Городская поликлиника №78"</v>
          </cell>
        </row>
        <row r="122">
          <cell r="A122" t="str">
            <v>СПб ГБУЗ СП №8</v>
          </cell>
        </row>
        <row r="123">
          <cell r="A123" t="str">
            <v>СПб ГБУЗ "Стоматологическая поликлиника №13"</v>
          </cell>
        </row>
        <row r="124">
          <cell r="A124" t="str">
            <v>СПб ГБУЗ "Стоматологическая поликлиника № 14 Адмиралтейского района"</v>
          </cell>
        </row>
        <row r="125">
          <cell r="A125" t="str">
            <v>"Стоматологическая поликлиника №20"</v>
          </cell>
        </row>
        <row r="126">
          <cell r="A126" t="str">
            <v>СПб ГБУЗ "Стоматологическая поликлиника №28"</v>
          </cell>
        </row>
        <row r="127">
          <cell r="A127" t="str">
            <v>СПб ГБУЗ "ГСП № 33"</v>
          </cell>
        </row>
        <row r="128">
          <cell r="A128" t="str">
            <v>СПб ГБУЗ "ГДСП № 6"</v>
          </cell>
        </row>
        <row r="129">
          <cell r="A129" t="str">
            <v>СПб ГБУ "Стоматологическая поликлиника №12"</v>
          </cell>
        </row>
        <row r="130">
          <cell r="A130" t="str">
            <v>СПб ГБУЗ "ГСП №2"</v>
          </cell>
        </row>
        <row r="131">
          <cell r="A131" t="str">
            <v>СПб ГБУЗ "Стоматологическая поликлиника №17"</v>
          </cell>
        </row>
        <row r="132">
          <cell r="A132" t="str">
            <v>СПб ГБУЗ "СП №18"</v>
          </cell>
        </row>
        <row r="133">
          <cell r="A133" t="str">
            <v>СПб ГБУЗ СП №19 Пушкинского района</v>
          </cell>
        </row>
        <row r="134">
          <cell r="A134" t="str">
            <v>СПб ГБУЗ "СП №29"</v>
          </cell>
        </row>
        <row r="135">
          <cell r="A135" t="str">
            <v>СПб ГБУЗ "Стоматологическая поликлиника №30"</v>
          </cell>
        </row>
        <row r="136">
          <cell r="A136" t="str">
            <v>СПб ГБУЗ СП № 32</v>
          </cell>
        </row>
        <row r="137">
          <cell r="A137" t="str">
            <v>СПБ ГБУЗ "Городская больница №8"</v>
          </cell>
        </row>
        <row r="138">
          <cell r="A138" t="str">
            <v>СПб ГБУЗ ГКОД</v>
          </cell>
        </row>
        <row r="139">
          <cell r="A139" t="str">
            <v>СПб ГБУЗ "ДГБ №1"</v>
          </cell>
        </row>
        <row r="140">
          <cell r="A140" t="str">
            <v>СПб ГБУЗ "Стоматологическая поликлиника №31"</v>
          </cell>
        </row>
        <row r="141">
          <cell r="A141" t="str">
            <v>СПб ГБУЗ "Стоматологическая поликлиника №6"</v>
          </cell>
        </row>
        <row r="142">
          <cell r="A142" t="str">
            <v>СПб ГБУЗ "Поликлиника стоматологическая №16"</v>
          </cell>
        </row>
        <row r="143">
          <cell r="A143" t="str">
            <v>СПб ГБУЗ "Онкодиспансер 
Московского района"</v>
          </cell>
        </row>
        <row r="144">
          <cell r="A144" t="str">
            <v>СПб ГБУЗ "ДГСП № 1"</v>
          </cell>
        </row>
        <row r="145">
          <cell r="A145" t="str">
            <v>СПб ГБУЗ "Детская стоматологическая поликлиника №3"</v>
          </cell>
        </row>
        <row r="146">
          <cell r="A146" t="str">
            <v>СПб ГБУЗ ДСП №4</v>
          </cell>
        </row>
        <row r="147">
          <cell r="A147" t="str">
            <v>СПб ГБУЗ "СП №15"</v>
          </cell>
        </row>
        <row r="148">
          <cell r="A148" t="str">
            <v>СПб ГБУЗ "ГСП №3"</v>
          </cell>
        </row>
        <row r="149">
          <cell r="A149" t="str">
            <v>СПб ГБУЗ "Стоматологическая поликлиника №9"</v>
          </cell>
        </row>
        <row r="150">
          <cell r="A150" t="str">
            <v>СПб ГБУЗ "Стоматологическая поликлиника №10"</v>
          </cell>
        </row>
        <row r="151">
          <cell r="A151" t="str">
            <v>СПб ГБУЗ "Стоматологическая поликлиника №11"</v>
          </cell>
        </row>
        <row r="152">
          <cell r="A152" t="str">
            <v>СПб ГБУЗ "Стоматологическая поликлиника №4"</v>
          </cell>
        </row>
        <row r="153">
          <cell r="A153" t="str">
            <v>СПб ГБУЗ "Больница Боткина"</v>
          </cell>
        </row>
        <row r="154">
          <cell r="A154" t="str">
            <v>СПб ГБУЗ "ДИБ №3"</v>
          </cell>
        </row>
        <row r="155">
          <cell r="A155" t="str">
            <v>СПб ГБУЗ КДП №1</v>
          </cell>
        </row>
        <row r="156">
          <cell r="A156" t="str">
            <v>СПб ГБУЗ "КВД №1"</v>
          </cell>
        </row>
        <row r="157">
          <cell r="A157" t="str">
            <v>СПб ГБУЗ КВД № 2</v>
          </cell>
        </row>
        <row r="158">
          <cell r="A158" t="str">
            <v xml:space="preserve">СПб ГБУЗ КВД №3 
</v>
          </cell>
        </row>
        <row r="159">
          <cell r="A159" t="str">
            <v>СПб ГБУЗ КВД №4</v>
          </cell>
        </row>
        <row r="160">
          <cell r="A160" t="str">
            <v>СПб ГБУЗ "КВД №5"</v>
          </cell>
        </row>
        <row r="161">
          <cell r="A161" t="str">
            <v>СПб ГБУЗ "КВД №6"</v>
          </cell>
        </row>
        <row r="162">
          <cell r="A162" t="str">
            <v>СПб ГБУЗ КВД № 7</v>
          </cell>
        </row>
        <row r="163">
          <cell r="A163" t="str">
            <v>СПб ГБУЗ "КВД №8"</v>
          </cell>
        </row>
        <row r="164">
          <cell r="A164" t="str">
            <v>СПб ГБУЗ "Кожно-венерологический диспансер № 9"</v>
          </cell>
        </row>
        <row r="165">
          <cell r="A165" t="str">
            <v>СПб ГБУЗ "КВД №10-Клиника дерматологии и венерологии"</v>
          </cell>
        </row>
        <row r="166">
          <cell r="A166" t="str">
            <v>СПб ГБУЗ КВД № 11</v>
          </cell>
        </row>
        <row r="167">
          <cell r="A167" t="str">
            <v>СПб ГБУЗ "КВД Невского района"</v>
          </cell>
        </row>
        <row r="168">
          <cell r="A168" t="str">
            <v>СПб ГБУЗ "ГорКВД"</v>
          </cell>
        </row>
        <row r="169">
          <cell r="A169" t="str">
            <v>СПб ГБУЗ "ДЦ №7"</v>
          </cell>
        </row>
        <row r="170">
          <cell r="A170" t="str">
            <v>СПб ГБУЗ "КДЦ №85"</v>
          </cell>
        </row>
        <row r="171">
          <cell r="A171" t="str">
            <v>СПб ГБУЗ КДЦД</v>
          </cell>
        </row>
        <row r="172">
          <cell r="A172" t="str">
            <v>СПб ГБУЗ "ГКДЦ №1"</v>
          </cell>
        </row>
        <row r="173">
          <cell r="A173" t="str">
            <v>СПб ГБУЗ "Центр СПИД и инфекционных заболеваний"</v>
          </cell>
        </row>
        <row r="174">
          <cell r="A174" t="str">
            <v>СПб ГУЗ "Городская поликлиника №40" (для творческих работников)</v>
          </cell>
        </row>
        <row r="175">
          <cell r="A175" t="str">
            <v>СПб ГБУЗ "ЦВМиР № 3"</v>
          </cell>
        </row>
        <row r="176">
          <cell r="A176" t="str">
            <v>СПб ГБУЗ "Городская поликлиника №76"</v>
          </cell>
        </row>
        <row r="177">
          <cell r="A177" t="str">
            <v>СПб ГБУЗ "ГП №120"</v>
          </cell>
        </row>
        <row r="178">
          <cell r="A178" t="str">
            <v>СПб ГБУЗ "Городская поликлиника 
№117"</v>
          </cell>
        </row>
        <row r="179">
          <cell r="A179" t="str">
            <v>СПб ГУЗ "Поликлиника городская стоматологическая №22"</v>
          </cell>
        </row>
        <row r="180">
          <cell r="A180" t="str">
            <v>СПб ГБУЗ "Городская стоматологическая поликлиника №26"</v>
          </cell>
        </row>
        <row r="181">
          <cell r="A181" t="str">
            <v>Санкт-Петербургская государственное бюджетное учреждение здравоохранения "Городская стоматологическая поликлиника №25"</v>
          </cell>
        </row>
        <row r="182">
          <cell r="A182" t="str">
            <v>СПБ ГБУЗ "Городская стоматологическая поликлиника №27"</v>
          </cell>
        </row>
        <row r="183">
          <cell r="A183" t="str">
            <v>СПб ГБУЗ "Городская стоматологическая поликлиника №23"</v>
          </cell>
        </row>
        <row r="184">
          <cell r="A184" t="str">
            <v>СПб ГБУЗ ЦПСиР</v>
          </cell>
        </row>
        <row r="185">
          <cell r="A185" t="str">
            <v>СПб ГБУЗ "ГП №22"</v>
          </cell>
        </row>
        <row r="186">
          <cell r="A186" t="str">
            <v>СПб ГБУЗ "ДГБ № 17 Св.Николая Чудотворца"</v>
          </cell>
        </row>
        <row r="187">
          <cell r="A187" t="str">
            <v>ГБУЗ "Спб КНпЦСВМП(о)"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Запрос"/>
      <sheetName val="Лист2"/>
      <sheetName val="Лист1"/>
    </sheetNames>
    <sheetDataSet>
      <sheetData sheetId="0"/>
      <sheetData sheetId="1"/>
      <sheetData sheetId="2">
        <row r="1">
          <cell r="A1" t="str">
            <v>полное наименование медицинской организации</v>
          </cell>
        </row>
        <row r="2">
          <cell r="A2" t="str">
            <v>СПб ГБУЗ "Городская больница №20"</v>
          </cell>
        </row>
        <row r="3">
          <cell r="A3" t="str">
            <v>СПб ГБУЗ "Городская больница №23"</v>
          </cell>
        </row>
        <row r="4">
          <cell r="A4" t="str">
            <v>СПб ГБУЗ "КРБ № 25"</v>
          </cell>
        </row>
        <row r="5">
          <cell r="A5" t="str">
            <v>СПб ГБУЗ "Городская больница №26"</v>
          </cell>
        </row>
        <row r="6">
          <cell r="A6" t="str">
            <v>СПб ГБУЗ "Городская больница № 28"</v>
          </cell>
        </row>
        <row r="7">
          <cell r="A7" t="str">
            <v>СПб ГБУЗ "Елизаветинская больница"</v>
          </cell>
        </row>
        <row r="8">
          <cell r="A8" t="str">
            <v>СПб ГБУЗ "Городская клиническая 
больница №31"</v>
          </cell>
        </row>
        <row r="9">
          <cell r="A9" t="str">
            <v>СПб ГБУЗ "Городская больница №32"</v>
          </cell>
        </row>
        <row r="10">
          <cell r="A10" t="str">
            <v>СПб ГБУЗ "Городская больница №33"</v>
          </cell>
        </row>
        <row r="11">
          <cell r="A11" t="str">
            <v>СПб ГБУЗ "Городская больница № 36"</v>
          </cell>
        </row>
        <row r="12">
          <cell r="A12" t="str">
            <v>СПб ГБУЗ "Николаевская больница"</v>
          </cell>
        </row>
        <row r="13">
          <cell r="A13" t="str">
            <v>СПб ГБУЗ "Городская больница № 38 им.Н.А.Семашко "</v>
          </cell>
        </row>
        <row r="14">
          <cell r="A14" t="str">
            <v>СПб ГБУЗ "Больница Св. Георгия"</v>
          </cell>
        </row>
        <row r="15">
          <cell r="A15" t="str">
            <v>СПб ГБУЗ "Городская больница №40"</v>
          </cell>
        </row>
        <row r="16">
          <cell r="A16" t="str">
            <v>СПб ГБУЗ "Больница № 46"</v>
          </cell>
        </row>
        <row r="17">
          <cell r="A17" t="str">
            <v>СПб ГБУЗ "ГВВ"</v>
          </cell>
        </row>
        <row r="18">
          <cell r="A18" t="str">
            <v>СПб ГБУЗ "Городская больница № 9"</v>
          </cell>
        </row>
        <row r="19">
          <cell r="A19" t="str">
            <v>СПб ГБУЗ "Детская городская поликлиника №17"</v>
          </cell>
        </row>
        <row r="20">
          <cell r="A20" t="str">
            <v>СПб ГБУЗ "Детская городская поликлиника №19"</v>
          </cell>
        </row>
        <row r="21">
          <cell r="A21" t="str">
            <v>СПб ГБУЗ "ДГП №44"</v>
          </cell>
        </row>
        <row r="22">
          <cell r="A22" t="str">
            <v>СПб ГБУЗ "Детская городская поликлиника №45 Невского района"</v>
          </cell>
        </row>
        <row r="23">
          <cell r="A23" t="str">
            <v>СПб ГБУЗ "ДГП №51"</v>
          </cell>
        </row>
        <row r="24">
          <cell r="A24" t="str">
            <v>СПб ГБУЗ "Детская городская поликлиника №62"</v>
          </cell>
        </row>
        <row r="25">
          <cell r="A25" t="str">
            <v>СПб ГБУЗ "ДГП №63"</v>
          </cell>
        </row>
        <row r="26">
          <cell r="A26" t="str">
            <v>СПб ГБУЗ "Детская городская поликлиника № 7"</v>
          </cell>
        </row>
        <row r="27">
          <cell r="A27" t="str">
            <v>СПб ГБУЗ "ДГП №73"</v>
          </cell>
        </row>
        <row r="28">
          <cell r="A28" t="str">
            <v>СПб ГБУЗ "Детская городская поликлиника №8"</v>
          </cell>
        </row>
        <row r="29">
          <cell r="A29" t="str">
            <v>СПб ГБУЗ "ДГБ №19 им.К.А.Раухфуса"</v>
          </cell>
        </row>
        <row r="30">
          <cell r="A30" t="str">
            <v>СПб ГБУЗ "ДГБ №2 святой Марии 
Магдалины"</v>
          </cell>
        </row>
        <row r="31">
          <cell r="A31" t="str">
            <v>СПб ГБУЗ "ДГБ № 22"</v>
          </cell>
        </row>
        <row r="32">
          <cell r="A32" t="str">
            <v>СПб ГБУЗ "ДГБ Св. Ольги"</v>
          </cell>
        </row>
        <row r="33">
          <cell r="A33" t="str">
            <v>СПб ГБУЗ "ДГКБ №5 им. Н.Ф.Филатова"</v>
          </cell>
        </row>
        <row r="34">
          <cell r="A34" t="str">
            <v>ГБУ "СПбНИИ СП им. И.И. Джанелидзе"</v>
          </cell>
        </row>
        <row r="35">
          <cell r="A35" t="str">
            <v>СПб ГБУЗ "Женская консультация №22"</v>
          </cell>
        </row>
        <row r="36">
          <cell r="A36" t="str">
            <v>СПб ГБУЗ "Женская консультация №44" 
Пушкинского района</v>
          </cell>
        </row>
        <row r="37">
          <cell r="A37" t="str">
            <v>Санкт-Петербургское государственное бюджетное учреждение здравоохранения  Клиническая больница Святителя Луки</v>
          </cell>
        </row>
        <row r="38">
          <cell r="A38" t="str">
            <v>СПб ГБУЗ "Городская Покровская 
больница"</v>
          </cell>
        </row>
        <row r="39">
          <cell r="A39" t="str">
            <v>СПб ГБУЗ "Городская больница №14"</v>
          </cell>
        </row>
        <row r="40">
          <cell r="A40" t="str">
            <v>СПб ГБУЗ "Городская больница №15"</v>
          </cell>
        </row>
        <row r="41">
          <cell r="A41" t="str">
            <v>СПб ГБУЗ "Городская Мариинская
 больница"</v>
          </cell>
        </row>
        <row r="42">
          <cell r="A42" t="str">
            <v>СПб ГБУЗ "Александровская больница"</v>
          </cell>
        </row>
        <row r="43">
          <cell r="A43" t="str">
            <v>СПб ГБУЗ "ГМПБ №2"</v>
          </cell>
        </row>
        <row r="44">
          <cell r="A44" t="str">
            <v>СПб ГБУЗ "Городская поликлиника №104"</v>
          </cell>
        </row>
        <row r="45">
          <cell r="A45" t="str">
            <v>СПб ГБУЗ "Городская поликлиника №21"</v>
          </cell>
        </row>
        <row r="46">
          <cell r="A46" t="str">
            <v>СПб ГБУЗ "Городская поликлиника №25 Невского района"</v>
          </cell>
        </row>
        <row r="47">
          <cell r="A47" t="str">
            <v>СПб ГБУЗ "Городская поликлиника №30"</v>
          </cell>
        </row>
        <row r="48">
          <cell r="A48" t="str">
            <v>СПб ГБУЗ "Городская поликлиника №32"</v>
          </cell>
        </row>
        <row r="49">
          <cell r="A49" t="str">
            <v>СПб ГБУЗ "Городская поликлиника №34"</v>
          </cell>
        </row>
        <row r="50">
          <cell r="A50" t="str">
            <v>СПб ГБУЗ "Городская поликлиника №39"</v>
          </cell>
        </row>
        <row r="51">
          <cell r="A51" t="str">
            <v>СПб ГБУЗ "Поликлиника №48"</v>
          </cell>
        </row>
        <row r="52">
          <cell r="A52" t="str">
            <v>СПб ГБУЗ "Городская поликлиника №6"</v>
          </cell>
        </row>
        <row r="53">
          <cell r="A53" t="str">
            <v>СПб ГБУЗ "ГП №71"</v>
          </cell>
        </row>
        <row r="54">
          <cell r="A54" t="str">
            <v>СПб ГБУЗ "Городская поликлиника №72"</v>
          </cell>
        </row>
        <row r="55">
          <cell r="A55" t="str">
            <v>СПб ГБУЗ "Городская поликлиника №77 Невского района"</v>
          </cell>
        </row>
        <row r="56">
          <cell r="A56" t="str">
            <v>СПб ГБУЗ "Городская поликлиника № 8"</v>
          </cell>
        </row>
        <row r="57">
          <cell r="A57" t="str">
            <v>СПб ГБУЗ "Городская поликлиника №87"</v>
          </cell>
        </row>
        <row r="58">
          <cell r="A58" t="str">
            <v>СПб ГБУЗ "Городская поликлиника №94"</v>
          </cell>
        </row>
        <row r="59">
          <cell r="A59" t="str">
            <v>СПб ГБУЗ ГП № 95</v>
          </cell>
        </row>
        <row r="60">
          <cell r="A60" t="str">
            <v>СПб ГБУЗ "Городская поликлиника №97"</v>
          </cell>
        </row>
        <row r="61">
          <cell r="A61" t="str">
            <v>СПб ГБУЗ "Городская поликлиника №99"</v>
          </cell>
        </row>
        <row r="62">
          <cell r="A62" t="str">
            <v>СПб ГБУЗ "Городская поликлиника №64"</v>
          </cell>
        </row>
        <row r="63">
          <cell r="A63" t="str">
            <v>СПб ГБУЗ "Родильный дом №1 
(специализированный)"</v>
          </cell>
        </row>
        <row r="64">
          <cell r="A64" t="str">
            <v>СПб ГБУЗ "Родильный дом №17"</v>
          </cell>
        </row>
        <row r="65">
          <cell r="A65" t="str">
            <v>СПб ГБУЗ "Родильный дом № 13"</v>
          </cell>
        </row>
        <row r="66">
          <cell r="A66" t="str">
            <v>СПб ГБУЗ "Родильный дом №16"</v>
          </cell>
        </row>
        <row r="67">
          <cell r="A67" t="str">
            <v>СПб ГБУЗ "Родильный дом № 18"</v>
          </cell>
        </row>
        <row r="68">
          <cell r="A68" t="str">
            <v>СПб ГБУЗ "Родильный дом № 6 им. проф. В.Ф. Снегирева"</v>
          </cell>
        </row>
        <row r="69">
          <cell r="A69" t="str">
            <v>СПб ГБУЗ "Родильный дом №9"</v>
          </cell>
        </row>
        <row r="70">
          <cell r="A70" t="str">
            <v>СПб ГБУЗ "ДГП №71"</v>
          </cell>
        </row>
        <row r="71">
          <cell r="A71" t="str">
            <v>СПб ГБУЗ "Поликлиника №28"</v>
          </cell>
        </row>
        <row r="72">
          <cell r="A72" t="str">
            <v>СПб ГБУЗ "Городская поликлиника №114"</v>
          </cell>
        </row>
        <row r="73">
          <cell r="A73" t="str">
            <v>СПб ГБУЗ "Городская поликлиника №46"</v>
          </cell>
        </row>
        <row r="74">
          <cell r="A74" t="str">
            <v>СПб ГБУЗ "Родильный дом №10"</v>
          </cell>
        </row>
        <row r="75">
          <cell r="A75" t="str">
            <v>СПб ГБУЗ "Женская консультация №5"</v>
          </cell>
        </row>
        <row r="76">
          <cell r="A76" t="str">
            <v>СПб ГБУЗ "Детская городская поликлиника №11"</v>
          </cell>
        </row>
        <row r="77">
          <cell r="A77" t="str">
            <v>СПб ГБУЗ "Детская городская поликлиника №29"</v>
          </cell>
        </row>
        <row r="78">
          <cell r="A78" t="str">
            <v>СПб ГБУЗ ДП №30</v>
          </cell>
        </row>
        <row r="79">
          <cell r="A79" t="str">
            <v>СПб ГБУЗ "Детская городская поликлиника №35"</v>
          </cell>
        </row>
        <row r="80">
          <cell r="A80" t="str">
            <v>СПб ГБУЗ ДГП №49 Пушкинского 
района</v>
          </cell>
        </row>
        <row r="81">
          <cell r="A81" t="str">
            <v>СПб ГБУЗ "Детская городская поликлиника № 67"</v>
          </cell>
        </row>
        <row r="82">
          <cell r="A82" t="str">
            <v>СПб ГБУЗ ДГП № 68</v>
          </cell>
        </row>
        <row r="83">
          <cell r="A83" t="str">
            <v>СПб ГБУЗ "Городская поликлиника №122"</v>
          </cell>
        </row>
        <row r="84">
          <cell r="A84" t="str">
            <v>СПб ГБУЗ "Городская поликлиника №118"</v>
          </cell>
        </row>
        <row r="85">
          <cell r="A85" t="str">
            <v>СПб ГБУЗ "Женская консультация №18"</v>
          </cell>
        </row>
        <row r="86">
          <cell r="A86" t="str">
            <v>СПб ГБУЗ "Женская консультация №33"</v>
          </cell>
        </row>
        <row r="87">
          <cell r="A87" t="str">
            <v>СПб ГБУЗ "Женская консультация №40"</v>
          </cell>
        </row>
        <row r="88">
          <cell r="A88" t="str">
            <v>СПб ГБУЗ "Городская поликлиника №102"</v>
          </cell>
        </row>
        <row r="89">
          <cell r="A89" t="str">
            <v>СПб ГБУЗ "Городская поликлиника №106"</v>
          </cell>
        </row>
        <row r="90">
          <cell r="A90" t="str">
            <v>СПб ГБУЗ "Городская поликлиника 
№107"</v>
          </cell>
        </row>
        <row r="91">
          <cell r="A91" t="str">
            <v>СПб ГБУЗ "Городская поликлиника №109"</v>
          </cell>
        </row>
        <row r="92">
          <cell r="A92" t="str">
            <v>СПб ГБУЗ "Городская поликлиника 
№111"</v>
          </cell>
        </row>
        <row r="93">
          <cell r="A93" t="str">
            <v>СПб ГБУЗ "Городская поликлиника 
№112"</v>
          </cell>
        </row>
        <row r="94">
          <cell r="A94" t="str">
            <v>СПб ГБУЗ "Городская поликлиника №14"</v>
          </cell>
        </row>
        <row r="95">
          <cell r="A95" t="str">
            <v>ГБУЗ ГП №17</v>
          </cell>
        </row>
        <row r="96">
          <cell r="A96" t="str">
            <v>СПб ГБУЗ "Городская поликлиника №19"</v>
          </cell>
        </row>
        <row r="97">
          <cell r="A97" t="str">
            <v>СПб ГБУЗ "Городская поликлиника №23"</v>
          </cell>
        </row>
        <row r="98">
          <cell r="A98" t="str">
            <v>СПб ГБУЗ ГП-24</v>
          </cell>
        </row>
        <row r="99">
          <cell r="A99" t="str">
            <v>СПб ГБУЗ "ГП №27"</v>
          </cell>
        </row>
        <row r="100">
          <cell r="A100" t="str">
            <v>СПб ГБУЗ "Городская поликлиника №3"</v>
          </cell>
        </row>
        <row r="101">
          <cell r="A101" t="str">
            <v>СПб ГБУЗ "Поликлиника №37"</v>
          </cell>
        </row>
        <row r="102">
          <cell r="A102" t="str">
            <v>СПб ГБУЗ "Городская поликлиника №38"</v>
          </cell>
        </row>
        <row r="103">
          <cell r="A103" t="str">
            <v>СПб ГБУЗ "Городская поликлиника №4"</v>
          </cell>
        </row>
        <row r="104">
          <cell r="A104" t="str">
            <v>СПб ГБУЗ "Городская поликлиника №43"</v>
          </cell>
        </row>
        <row r="105">
          <cell r="A105" t="str">
            <v>Городская поликлиника № 44</v>
          </cell>
        </row>
        <row r="106">
          <cell r="A106" t="str">
            <v>СПб ГБУЗ "Городская поликлиника №49"</v>
          </cell>
        </row>
        <row r="107">
          <cell r="A107" t="str">
            <v>СПб ГБУЗ "Городская поликлиника №51"</v>
          </cell>
        </row>
        <row r="108">
          <cell r="A108" t="str">
            <v>СПб ГБУЗ "Городская поликлиника №52"</v>
          </cell>
        </row>
        <row r="109">
          <cell r="A109" t="str">
            <v>СПб ГБУЗ "Городская поликлиника №54"</v>
          </cell>
        </row>
        <row r="110">
          <cell r="A110" t="str">
            <v>СПб ГБУЗ "ГП № 56"</v>
          </cell>
        </row>
        <row r="111">
          <cell r="A111" t="str">
            <v>СПб ГБУЗ "Городская поликлиника №74"</v>
          </cell>
        </row>
        <row r="112">
          <cell r="A112" t="str">
            <v>СПб ГБУЗ "Городская поликлиника №86"</v>
          </cell>
        </row>
        <row r="113">
          <cell r="A113" t="str">
            <v>СПб ГБУЗ "Поликлиника № 88"</v>
          </cell>
        </row>
        <row r="114">
          <cell r="A114" t="str">
            <v>СПб ГБУЗ "Городская поликлиника №91"</v>
          </cell>
        </row>
        <row r="115">
          <cell r="A115" t="str">
            <v>СПб ГБУЗ "Городская поликлиника №93"</v>
          </cell>
        </row>
        <row r="116">
          <cell r="A116" t="str">
            <v>СПб ГБУЗ "Городская поликлиника №96"</v>
          </cell>
        </row>
        <row r="117">
          <cell r="A117" t="str">
            <v>СПб ГБУЗ "Поликлиника №98"</v>
          </cell>
        </row>
        <row r="118">
          <cell r="A118" t="str">
            <v>СПб ГБУЗ "Городская поликлиника 
№100"</v>
          </cell>
        </row>
        <row r="119">
          <cell r="A119" t="str">
            <v>СПб ГБУЗ "Городская поликлиника №60 
Пушкинского района"</v>
          </cell>
        </row>
        <row r="120">
          <cell r="A120" t="str">
            <v>СПб ГБУЗ "ГП -75"</v>
          </cell>
        </row>
        <row r="121">
          <cell r="A121" t="str">
            <v>СПб ГБУЗ "Городская поликлиника №78"</v>
          </cell>
        </row>
        <row r="122">
          <cell r="A122" t="str">
            <v>СПб ГБУЗ СП №8</v>
          </cell>
        </row>
        <row r="123">
          <cell r="A123" t="str">
            <v>СПб ГБУЗ "Стоматологическая поликлиника №13"</v>
          </cell>
        </row>
        <row r="124">
          <cell r="A124" t="str">
            <v>СПб ГБУЗ "Стоматологическая поликлиника № 14 Адмиралтейского района"</v>
          </cell>
        </row>
        <row r="125">
          <cell r="A125" t="str">
            <v>"Стоматологическая поликлиника №20"</v>
          </cell>
        </row>
        <row r="126">
          <cell r="A126" t="str">
            <v>СПб ГБУЗ "Стоматологическая поликлиника №28"</v>
          </cell>
        </row>
        <row r="127">
          <cell r="A127" t="str">
            <v>СПб ГБУЗ "ГСП № 33"</v>
          </cell>
        </row>
        <row r="128">
          <cell r="A128" t="str">
            <v>СПб ГБУЗ "ГДСП № 6"</v>
          </cell>
        </row>
        <row r="129">
          <cell r="A129" t="str">
            <v>СПб ГБУ "Стоматологическая поликлиника №12"</v>
          </cell>
        </row>
        <row r="130">
          <cell r="A130" t="str">
            <v>СПб ГБУЗ "ГСП №2"</v>
          </cell>
        </row>
        <row r="131">
          <cell r="A131" t="str">
            <v>СПб ГБУЗ "Стоматологическая поликлиника №17"</v>
          </cell>
        </row>
        <row r="132">
          <cell r="A132" t="str">
            <v>СПб ГБУЗ "СП №18"</v>
          </cell>
        </row>
        <row r="133">
          <cell r="A133" t="str">
            <v>СПб ГБУЗ СП №19 Пушкинского района</v>
          </cell>
        </row>
        <row r="134">
          <cell r="A134" t="str">
            <v>СПб ГБУЗ "СП №29"</v>
          </cell>
        </row>
        <row r="135">
          <cell r="A135" t="str">
            <v>СПб ГБУЗ "Стоматологическая поликлиника №30"</v>
          </cell>
        </row>
        <row r="136">
          <cell r="A136" t="str">
            <v>СПб ГБУЗ СП № 32</v>
          </cell>
        </row>
        <row r="137">
          <cell r="A137" t="str">
            <v>СПБ ГБУЗ "Городская больница №8"</v>
          </cell>
        </row>
        <row r="138">
          <cell r="A138" t="str">
            <v>СПб ГБУЗ ГКОД</v>
          </cell>
        </row>
        <row r="139">
          <cell r="A139" t="str">
            <v>СПб ГБУЗ "ДГБ №1"</v>
          </cell>
        </row>
        <row r="140">
          <cell r="A140" t="str">
            <v>СПб ГБУЗ "Стоматологическая поликлиника №31"</v>
          </cell>
        </row>
        <row r="141">
          <cell r="A141" t="str">
            <v>СПб ГБУЗ "Стоматологическая поликлиника №6"</v>
          </cell>
        </row>
        <row r="142">
          <cell r="A142" t="str">
            <v>СПб ГБУЗ "Поликлиника стоматологическая №16"</v>
          </cell>
        </row>
        <row r="143">
          <cell r="A143" t="str">
            <v>СПб ГБУЗ "Онкодиспансер 
Московского района"</v>
          </cell>
        </row>
        <row r="144">
          <cell r="A144" t="str">
            <v>СПб ГБУЗ "ДГСП № 1"</v>
          </cell>
        </row>
        <row r="145">
          <cell r="A145" t="str">
            <v>СПб ГБУЗ "Детская стоматологическая поликлиника №3"</v>
          </cell>
        </row>
        <row r="146">
          <cell r="A146" t="str">
            <v>СПб ГБУЗ ДСП №4</v>
          </cell>
        </row>
        <row r="147">
          <cell r="A147" t="str">
            <v>СПб ГБУЗ "СП №15"</v>
          </cell>
        </row>
        <row r="148">
          <cell r="A148" t="str">
            <v>СПб ГБУЗ "ГСП №3"</v>
          </cell>
        </row>
        <row r="149">
          <cell r="A149" t="str">
            <v>СПб ГБУЗ "Стоматологическая поликлиника №9"</v>
          </cell>
        </row>
        <row r="150">
          <cell r="A150" t="str">
            <v>СПб ГБУЗ "Стоматологическая поликлиника №10"</v>
          </cell>
        </row>
        <row r="151">
          <cell r="A151" t="str">
            <v>СПб ГБУЗ "Стоматологическая поликлиника №11"</v>
          </cell>
        </row>
        <row r="152">
          <cell r="A152" t="str">
            <v>СПб ГБУЗ "Стоматологическая поликлиника №4"</v>
          </cell>
        </row>
        <row r="153">
          <cell r="A153" t="str">
            <v>СПб ГБУЗ "Больница Боткина"</v>
          </cell>
        </row>
        <row r="154">
          <cell r="A154" t="str">
            <v>СПб ГБУЗ "ДИБ №3"</v>
          </cell>
        </row>
        <row r="155">
          <cell r="A155" t="str">
            <v>СПб ГБУЗ КДП №1</v>
          </cell>
        </row>
        <row r="156">
          <cell r="A156" t="str">
            <v>СПб ГБУЗ "КВД №1"</v>
          </cell>
        </row>
        <row r="157">
          <cell r="A157" t="str">
            <v>СПб ГБУЗ КВД № 2</v>
          </cell>
        </row>
        <row r="158">
          <cell r="A158" t="str">
            <v xml:space="preserve">СПб ГБУЗ КВД №3 
</v>
          </cell>
        </row>
        <row r="159">
          <cell r="A159" t="str">
            <v>СПб ГБУЗ КВД №4</v>
          </cell>
        </row>
        <row r="160">
          <cell r="A160" t="str">
            <v>СПб ГБУЗ "КВД №5"</v>
          </cell>
        </row>
        <row r="161">
          <cell r="A161" t="str">
            <v>СПб ГБУЗ "КВД №6"</v>
          </cell>
        </row>
        <row r="162">
          <cell r="A162" t="str">
            <v>СПб ГБУЗ КВД № 7</v>
          </cell>
        </row>
        <row r="163">
          <cell r="A163" t="str">
            <v>СПб ГБУЗ "КВД №8"</v>
          </cell>
        </row>
        <row r="164">
          <cell r="A164" t="str">
            <v>СПб ГБУЗ "Кожно-венерологический диспансер № 9"</v>
          </cell>
        </row>
        <row r="165">
          <cell r="A165" t="str">
            <v>СПб ГБУЗ "КВД №10-Клиника дерматологии и венерологии"</v>
          </cell>
        </row>
        <row r="166">
          <cell r="A166" t="str">
            <v>СПб ГБУЗ КВД № 11</v>
          </cell>
        </row>
        <row r="167">
          <cell r="A167" t="str">
            <v>СПб ГБУЗ "КВД Невского района"</v>
          </cell>
        </row>
        <row r="168">
          <cell r="A168" t="str">
            <v>СПб ГБУЗ "ГорКВД"</v>
          </cell>
        </row>
        <row r="169">
          <cell r="A169" t="str">
            <v>СПб ГБУЗ "ДЦ №7"</v>
          </cell>
        </row>
        <row r="170">
          <cell r="A170" t="str">
            <v>СПб ГБУЗ "КДЦ №85"</v>
          </cell>
        </row>
        <row r="171">
          <cell r="A171" t="str">
            <v>СПб ГБУЗ КДЦД</v>
          </cell>
        </row>
        <row r="172">
          <cell r="A172" t="str">
            <v>СПб ГБУЗ "ГКДЦ №1"</v>
          </cell>
        </row>
        <row r="173">
          <cell r="A173" t="str">
            <v>СПб ГБУЗ "Центр СПИД и инфекционных заболеваний"</v>
          </cell>
        </row>
        <row r="174">
          <cell r="A174" t="str">
            <v>СПб ГУЗ "Городская поликлиника №40" (для творческих работников)</v>
          </cell>
        </row>
        <row r="175">
          <cell r="A175" t="str">
            <v>СПб ГБУЗ "ЦВМиР № 3"</v>
          </cell>
        </row>
        <row r="176">
          <cell r="A176" t="str">
            <v>СПб ГБУЗ "Городская поликлиника №76"</v>
          </cell>
        </row>
        <row r="177">
          <cell r="A177" t="str">
            <v>СПб ГБУЗ "ГП №120"</v>
          </cell>
        </row>
        <row r="178">
          <cell r="A178" t="str">
            <v>СПб ГБУЗ "Городская поликлиника 
№117"</v>
          </cell>
        </row>
        <row r="179">
          <cell r="A179" t="str">
            <v>СПб ГУЗ "Поликлиника городская стоматологическая №22"</v>
          </cell>
        </row>
        <row r="180">
          <cell r="A180" t="str">
            <v>СПб ГБУЗ "Городская стоматологическая поликлиника №26"</v>
          </cell>
        </row>
        <row r="181">
          <cell r="A181" t="str">
            <v>Санкт-Петербургская государственное бюджетное учреждение здравоохранения "Городская стоматологическая поликлиника №25"</v>
          </cell>
        </row>
        <row r="182">
          <cell r="A182" t="str">
            <v>СПБ ГБУЗ "Городская стоматологическая поликлиника №27"</v>
          </cell>
        </row>
        <row r="183">
          <cell r="A183" t="str">
            <v>СПб ГБУЗ "Городская стоматологическая поликлиника №23"</v>
          </cell>
        </row>
        <row r="184">
          <cell r="A184" t="str">
            <v>СПб ГБУЗ ЦПСиР</v>
          </cell>
        </row>
        <row r="185">
          <cell r="A185" t="str">
            <v>СПб ГБУЗ "ГП №22"</v>
          </cell>
        </row>
        <row r="186">
          <cell r="A186" t="str">
            <v>СПб ГБУЗ "ДГБ № 17 Св.Николая Чудотворца"</v>
          </cell>
        </row>
        <row r="187">
          <cell r="A187" t="str">
            <v>ГБУЗ "Спб КНпЦСВМП(о)"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Нормативы МР"/>
      <sheetName val="ТПГГ 2020"/>
      <sheetName val="ТПГГ 2019"/>
      <sheetName val="Справка нормативы 2020"/>
      <sheetName val="Сравнение"/>
      <sheetName val="тарифы_расчет1411"/>
      <sheetName val="тарифы_расчет2210"/>
      <sheetName val="прил.13"/>
      <sheetName val="5122-5125_8"/>
      <sheetName val="5402"/>
      <sheetName val="5115-5116"/>
      <sheetName val="Page1"/>
      <sheetName val="Page2"/>
      <sheetName val="Page3"/>
      <sheetName val="Справка_тариф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Нормативы МР"/>
      <sheetName val="ТПГГ 2020"/>
      <sheetName val="ТПГГ 2019"/>
      <sheetName val="Справка нормативы 2020"/>
      <sheetName val="Сравнение"/>
      <sheetName val="тарифы_расчет1411"/>
      <sheetName val="тарифы_расчет2210"/>
      <sheetName val="прил.13"/>
      <sheetName val="5122-5125_8"/>
      <sheetName val="5402"/>
      <sheetName val="5115-5116"/>
      <sheetName val="Page1"/>
      <sheetName val="Page2"/>
      <sheetName val="Page3"/>
      <sheetName val="Справка_тариф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"/>
      <sheetName val="1000-1001"/>
      <sheetName val="1001_1"/>
      <sheetName val="1001_2"/>
      <sheetName val="1001_3"/>
      <sheetName val="1001_4"/>
      <sheetName val="1001_5"/>
      <sheetName val="1003_1008"/>
      <sheetName val="1009-1050"/>
      <sheetName val="1060-1090"/>
      <sheetName val="1100"/>
      <sheetName val="1100_1"/>
      <sheetName val="1100_2"/>
      <sheetName val="1100_3"/>
      <sheetName val="1100_4"/>
      <sheetName val="1100_5"/>
      <sheetName val="1100_6"/>
      <sheetName val="1100_7"/>
      <sheetName val="1100_8"/>
      <sheetName val="1101-1106"/>
      <sheetName val="1107-1109"/>
      <sheetName val="2100"/>
      <sheetName val="2100_1"/>
      <sheetName val="2100_2"/>
      <sheetName val="2100_3"/>
      <sheetName val="2101-2104"/>
      <sheetName val="2105-2106"/>
      <sheetName val="2120-2200"/>
      <sheetName val="2300-2350"/>
      <sheetName val="2400-2401"/>
      <sheetName val="2510-2512"/>
      <sheetName val="2514-2516"/>
      <sheetName val="2600,2610,2650"/>
      <sheetName val="2700-2704"/>
      <sheetName val="2710"/>
      <sheetName val="2800-2801"/>
      <sheetName val="3100"/>
      <sheetName val="3100_1"/>
      <sheetName val="3100 _2"/>
      <sheetName val="3100_3"/>
      <sheetName val="3100_4-3101"/>
      <sheetName val="3150-3200"/>
      <sheetName val="4201"/>
      <sheetName val="4601-4803"/>
      <sheetName val="4804-4806"/>
      <sheetName val="4809"/>
      <sheetName val="5100-5111"/>
      <sheetName val="5112-5114"/>
      <sheetName val="5115-5116"/>
      <sheetName val="5117"/>
      <sheetName val="5117_1"/>
      <sheetName val="5118"/>
      <sheetName val="5119,5120"/>
      <sheetName val="5122-5125_8"/>
      <sheetName val="5126"/>
      <sheetName val="5300"/>
      <sheetName val="5301"/>
      <sheetName val="5302"/>
      <sheetName val="5302_1"/>
      <sheetName val="5401"/>
      <sheetName val="5402"/>
      <sheetName val="5402_1"/>
      <sheetName val="5404"/>
      <sheetName val="5404_1"/>
      <sheetName val="5450,5453"/>
      <sheetName val="5460-5461"/>
      <sheetName val="5500,5502"/>
      <sheetName val="5503-5505"/>
      <sheetName val="5600"/>
      <sheetName val="7000"/>
      <sheetName val="7001-7003"/>
      <sheetName val="7004"/>
      <sheetName val="8000"/>
      <sheetName val="8001-800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2016 + доп информаци (3)"/>
      <sheetName val="Стационары по профилям (2)"/>
      <sheetName val="Реестр 2016 + доп информаци (2)"/>
      <sheetName val="АПУ по специальностям"/>
      <sheetName val="ако"/>
      <sheetName val="Реестр 2016 + доп информация"/>
      <sheetName val="Справочник профилей стац"/>
      <sheetName val="Справочник спец.АПУ"/>
      <sheetName val="Стационары по профилям"/>
      <sheetName val="Днев.стац.План сайт30.06.2016"/>
      <sheetName val="Женская консультация"/>
      <sheetName val="Стоматология"/>
      <sheetName val="Численность 01.08.2016"/>
      <sheetName val="Лист3"/>
      <sheetName val="стом апу"/>
      <sheetName val="Лист5"/>
      <sheetName val="Лист7"/>
      <sheetName val="Лист4"/>
      <sheetName val="Лист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2">
          <cell r="A2">
            <v>780006</v>
          </cell>
          <cell r="C2">
            <v>780039</v>
          </cell>
          <cell r="E2">
            <v>780001</v>
          </cell>
          <cell r="G2">
            <v>780240</v>
          </cell>
          <cell r="I2">
            <v>780002</v>
          </cell>
          <cell r="K2">
            <v>780001</v>
          </cell>
          <cell r="M2">
            <v>780001</v>
          </cell>
          <cell r="O2">
            <v>780006</v>
          </cell>
        </row>
        <row r="3">
          <cell r="A3">
            <v>780007</v>
          </cell>
          <cell r="C3">
            <v>780151</v>
          </cell>
          <cell r="E3">
            <v>780003</v>
          </cell>
          <cell r="G3">
            <v>780014</v>
          </cell>
          <cell r="I3">
            <v>780004</v>
          </cell>
          <cell r="K3">
            <v>780002</v>
          </cell>
          <cell r="M3">
            <v>780003</v>
          </cell>
          <cell r="O3">
            <v>780045</v>
          </cell>
        </row>
        <row r="4">
          <cell r="A4">
            <v>780011</v>
          </cell>
          <cell r="C4">
            <v>780157</v>
          </cell>
          <cell r="E4">
            <v>780006</v>
          </cell>
          <cell r="G4">
            <v>780152</v>
          </cell>
          <cell r="I4">
            <v>780006</v>
          </cell>
          <cell r="K4">
            <v>780003</v>
          </cell>
          <cell r="M4">
            <v>780004</v>
          </cell>
          <cell r="O4">
            <v>780046</v>
          </cell>
        </row>
        <row r="5">
          <cell r="A5">
            <v>780013</v>
          </cell>
          <cell r="C5">
            <v>780240</v>
          </cell>
          <cell r="E5">
            <v>780007</v>
          </cell>
          <cell r="G5">
            <v>780295</v>
          </cell>
          <cell r="I5">
            <v>780007</v>
          </cell>
          <cell r="K5">
            <v>780004</v>
          </cell>
          <cell r="M5">
            <v>780006</v>
          </cell>
          <cell r="O5">
            <v>780004</v>
          </cell>
        </row>
        <row r="6">
          <cell r="A6">
            <v>780014</v>
          </cell>
          <cell r="C6">
            <v>780376</v>
          </cell>
          <cell r="E6">
            <v>780013</v>
          </cell>
          <cell r="G6">
            <v>780228</v>
          </cell>
          <cell r="I6">
            <v>780009</v>
          </cell>
          <cell r="K6">
            <v>780006</v>
          </cell>
          <cell r="M6">
            <v>780007</v>
          </cell>
          <cell r="O6">
            <v>780007</v>
          </cell>
        </row>
        <row r="7">
          <cell r="A7">
            <v>780016</v>
          </cell>
          <cell r="E7">
            <v>780014</v>
          </cell>
          <cell r="G7">
            <v>780376</v>
          </cell>
          <cell r="I7">
            <v>780010</v>
          </cell>
          <cell r="K7">
            <v>780007</v>
          </cell>
          <cell r="M7">
            <v>780009</v>
          </cell>
          <cell r="O7">
            <v>780036</v>
          </cell>
        </row>
        <row r="8">
          <cell r="A8">
            <v>780028</v>
          </cell>
          <cell r="E8">
            <v>780018</v>
          </cell>
          <cell r="I8">
            <v>780011</v>
          </cell>
          <cell r="K8">
            <v>780009</v>
          </cell>
          <cell r="M8">
            <v>780011</v>
          </cell>
          <cell r="O8">
            <v>780153</v>
          </cell>
        </row>
        <row r="9">
          <cell r="A9">
            <v>780036</v>
          </cell>
          <cell r="E9">
            <v>780030</v>
          </cell>
          <cell r="I9">
            <v>780012</v>
          </cell>
          <cell r="K9">
            <v>780010</v>
          </cell>
          <cell r="M9">
            <v>780012</v>
          </cell>
          <cell r="O9">
            <v>780011</v>
          </cell>
        </row>
        <row r="10">
          <cell r="A10">
            <v>780039</v>
          </cell>
          <cell r="E10">
            <v>780031</v>
          </cell>
          <cell r="I10">
            <v>780013</v>
          </cell>
          <cell r="K10">
            <v>780011</v>
          </cell>
          <cell r="M10">
            <v>780013</v>
          </cell>
          <cell r="O10">
            <v>780014</v>
          </cell>
        </row>
        <row r="11">
          <cell r="A11">
            <v>780043</v>
          </cell>
          <cell r="E11">
            <v>780032</v>
          </cell>
          <cell r="I11">
            <v>780014</v>
          </cell>
          <cell r="K11">
            <v>780012</v>
          </cell>
          <cell r="M11">
            <v>780014</v>
          </cell>
          <cell r="O11">
            <v>780152</v>
          </cell>
        </row>
        <row r="12">
          <cell r="A12">
            <v>780045</v>
          </cell>
          <cell r="E12">
            <v>780033</v>
          </cell>
          <cell r="I12">
            <v>780016</v>
          </cell>
          <cell r="K12">
            <v>780013</v>
          </cell>
          <cell r="M12">
            <v>780016</v>
          </cell>
          <cell r="O12">
            <v>780018</v>
          </cell>
        </row>
        <row r="13">
          <cell r="A13">
            <v>780046</v>
          </cell>
          <cell r="E13">
            <v>780034</v>
          </cell>
          <cell r="I13">
            <v>780018</v>
          </cell>
          <cell r="K13">
            <v>780014</v>
          </cell>
          <cell r="M13">
            <v>780017</v>
          </cell>
          <cell r="O13">
            <v>780039</v>
          </cell>
        </row>
        <row r="14">
          <cell r="A14">
            <v>780048</v>
          </cell>
          <cell r="E14">
            <v>780035</v>
          </cell>
          <cell r="I14">
            <v>780030</v>
          </cell>
          <cell r="K14">
            <v>780015</v>
          </cell>
          <cell r="M14">
            <v>780018</v>
          </cell>
          <cell r="O14">
            <v>780296</v>
          </cell>
        </row>
        <row r="15">
          <cell r="A15">
            <v>780061</v>
          </cell>
          <cell r="E15">
            <v>780036</v>
          </cell>
          <cell r="I15">
            <v>780031</v>
          </cell>
          <cell r="K15">
            <v>780016</v>
          </cell>
          <cell r="M15">
            <v>780029</v>
          </cell>
          <cell r="O15">
            <v>780486</v>
          </cell>
        </row>
        <row r="16">
          <cell r="A16">
            <v>780075</v>
          </cell>
          <cell r="E16">
            <v>780039</v>
          </cell>
          <cell r="I16">
            <v>780032</v>
          </cell>
          <cell r="K16">
            <v>780017</v>
          </cell>
          <cell r="M16">
            <v>780030</v>
          </cell>
          <cell r="O16">
            <v>780227</v>
          </cell>
        </row>
        <row r="17">
          <cell r="A17">
            <v>780095</v>
          </cell>
          <cell r="E17">
            <v>780041</v>
          </cell>
          <cell r="I17">
            <v>780034</v>
          </cell>
          <cell r="K17">
            <v>780018</v>
          </cell>
          <cell r="M17">
            <v>780031</v>
          </cell>
          <cell r="O17">
            <v>780339</v>
          </cell>
        </row>
        <row r="18">
          <cell r="A18">
            <v>780098</v>
          </cell>
          <cell r="E18">
            <v>780043</v>
          </cell>
          <cell r="I18">
            <v>780035</v>
          </cell>
          <cell r="K18">
            <v>780019</v>
          </cell>
          <cell r="M18">
            <v>780034</v>
          </cell>
          <cell r="O18">
            <v>780371</v>
          </cell>
        </row>
        <row r="19">
          <cell r="A19">
            <v>780105</v>
          </cell>
          <cell r="E19">
            <v>780046</v>
          </cell>
          <cell r="I19">
            <v>780036</v>
          </cell>
          <cell r="K19">
            <v>780029</v>
          </cell>
          <cell r="M19">
            <v>780035</v>
          </cell>
          <cell r="O19" t="str">
            <v>780495</v>
          </cell>
        </row>
        <row r="20">
          <cell r="A20">
            <v>780107</v>
          </cell>
          <cell r="E20">
            <v>780048</v>
          </cell>
          <cell r="I20">
            <v>780039</v>
          </cell>
          <cell r="K20">
            <v>780030</v>
          </cell>
          <cell r="M20">
            <v>780036</v>
          </cell>
          <cell r="O20">
            <v>780511</v>
          </cell>
        </row>
        <row r="21">
          <cell r="A21">
            <v>780108</v>
          </cell>
          <cell r="E21">
            <v>780061</v>
          </cell>
          <cell r="I21">
            <v>780041</v>
          </cell>
          <cell r="K21">
            <v>780031</v>
          </cell>
          <cell r="M21">
            <v>780038</v>
          </cell>
        </row>
        <row r="22">
          <cell r="A22">
            <v>780117</v>
          </cell>
          <cell r="E22">
            <v>780079</v>
          </cell>
          <cell r="I22">
            <v>780042</v>
          </cell>
          <cell r="K22">
            <v>780032</v>
          </cell>
          <cell r="M22">
            <v>780039</v>
          </cell>
        </row>
        <row r="23">
          <cell r="A23">
            <v>780122</v>
          </cell>
          <cell r="E23">
            <v>780130</v>
          </cell>
          <cell r="I23">
            <v>780043</v>
          </cell>
          <cell r="K23">
            <v>780033</v>
          </cell>
          <cell r="M23">
            <v>780043</v>
          </cell>
          <cell r="O23">
            <v>780006</v>
          </cell>
        </row>
        <row r="24">
          <cell r="A24">
            <v>780123</v>
          </cell>
          <cell r="E24">
            <v>780131</v>
          </cell>
          <cell r="I24">
            <v>780045</v>
          </cell>
          <cell r="K24">
            <v>780034</v>
          </cell>
          <cell r="M24">
            <v>780045</v>
          </cell>
          <cell r="O24">
            <v>780046</v>
          </cell>
        </row>
        <row r="25">
          <cell r="A25">
            <v>780126</v>
          </cell>
          <cell r="E25">
            <v>780132</v>
          </cell>
          <cell r="I25">
            <v>780046</v>
          </cell>
          <cell r="K25">
            <v>780035</v>
          </cell>
          <cell r="M25">
            <v>780046</v>
          </cell>
          <cell r="O25">
            <v>780036</v>
          </cell>
        </row>
        <row r="26">
          <cell r="A26">
            <v>780151</v>
          </cell>
          <cell r="E26">
            <v>780151</v>
          </cell>
          <cell r="I26">
            <v>780047</v>
          </cell>
          <cell r="K26">
            <v>780036</v>
          </cell>
          <cell r="M26">
            <v>780048</v>
          </cell>
          <cell r="O26">
            <v>780153</v>
          </cell>
        </row>
        <row r="27">
          <cell r="A27">
            <v>780157</v>
          </cell>
          <cell r="E27">
            <v>780152</v>
          </cell>
          <cell r="I27">
            <v>780048</v>
          </cell>
          <cell r="K27">
            <v>780039</v>
          </cell>
          <cell r="M27">
            <v>780055</v>
          </cell>
          <cell r="O27">
            <v>780018</v>
          </cell>
        </row>
        <row r="28">
          <cell r="A28">
            <v>780183</v>
          </cell>
          <cell r="E28">
            <v>780153</v>
          </cell>
          <cell r="I28">
            <v>780059</v>
          </cell>
          <cell r="K28">
            <v>780041</v>
          </cell>
          <cell r="M28">
            <v>780058</v>
          </cell>
          <cell r="O28">
            <v>780039</v>
          </cell>
        </row>
        <row r="29">
          <cell r="A29">
            <v>780186</v>
          </cell>
          <cell r="E29">
            <v>780184</v>
          </cell>
          <cell r="I29">
            <v>780079</v>
          </cell>
          <cell r="K29">
            <v>780042</v>
          </cell>
          <cell r="M29">
            <v>780061</v>
          </cell>
          <cell r="O29">
            <v>780486</v>
          </cell>
        </row>
        <row r="30">
          <cell r="A30">
            <v>780219</v>
          </cell>
          <cell r="E30">
            <v>780185</v>
          </cell>
          <cell r="I30">
            <v>780099</v>
          </cell>
          <cell r="K30">
            <v>780043</v>
          </cell>
          <cell r="M30">
            <v>780063</v>
          </cell>
          <cell r="O30">
            <v>780227</v>
          </cell>
        </row>
        <row r="31">
          <cell r="A31">
            <v>780240</v>
          </cell>
          <cell r="E31">
            <v>780186</v>
          </cell>
          <cell r="I31">
            <v>780101</v>
          </cell>
          <cell r="K31">
            <v>780045</v>
          </cell>
          <cell r="M31">
            <v>780070</v>
          </cell>
          <cell r="O31">
            <v>780308</v>
          </cell>
        </row>
        <row r="32">
          <cell r="A32">
            <v>780251</v>
          </cell>
          <cell r="E32">
            <v>780204</v>
          </cell>
          <cell r="I32">
            <v>780130</v>
          </cell>
          <cell r="K32">
            <v>780046</v>
          </cell>
          <cell r="M32">
            <v>780071</v>
          </cell>
          <cell r="O32">
            <v>780371</v>
          </cell>
        </row>
        <row r="33">
          <cell r="A33">
            <v>780283</v>
          </cell>
          <cell r="E33">
            <v>780209</v>
          </cell>
          <cell r="I33">
            <v>780131</v>
          </cell>
          <cell r="K33">
            <v>780047</v>
          </cell>
          <cell r="M33">
            <v>780073</v>
          </cell>
        </row>
        <row r="34">
          <cell r="A34">
            <v>780376</v>
          </cell>
          <cell r="E34">
            <v>780212</v>
          </cell>
          <cell r="I34">
            <v>780132</v>
          </cell>
          <cell r="K34">
            <v>780048</v>
          </cell>
          <cell r="M34">
            <v>780074</v>
          </cell>
        </row>
        <row r="35">
          <cell r="E35">
            <v>780228</v>
          </cell>
          <cell r="I35">
            <v>780151</v>
          </cell>
          <cell r="K35">
            <v>780050</v>
          </cell>
          <cell r="M35">
            <v>780076</v>
          </cell>
        </row>
        <row r="36">
          <cell r="E36">
            <v>780240</v>
          </cell>
          <cell r="I36">
            <v>780152</v>
          </cell>
          <cell r="K36">
            <v>780052</v>
          </cell>
          <cell r="M36">
            <v>780077</v>
          </cell>
        </row>
        <row r="37">
          <cell r="E37">
            <v>780241</v>
          </cell>
          <cell r="I37">
            <v>780153</v>
          </cell>
          <cell r="K37">
            <v>780053</v>
          </cell>
          <cell r="M37">
            <v>780079</v>
          </cell>
        </row>
        <row r="38">
          <cell r="E38">
            <v>780245</v>
          </cell>
          <cell r="I38">
            <v>780185</v>
          </cell>
          <cell r="K38">
            <v>780054</v>
          </cell>
          <cell r="M38">
            <v>780080</v>
          </cell>
        </row>
        <row r="39">
          <cell r="E39">
            <v>780250</v>
          </cell>
          <cell r="I39">
            <v>780186</v>
          </cell>
          <cell r="K39">
            <v>780055</v>
          </cell>
          <cell r="M39">
            <v>780083</v>
          </cell>
        </row>
        <row r="40">
          <cell r="E40">
            <v>780254</v>
          </cell>
          <cell r="I40">
            <v>780204</v>
          </cell>
          <cell r="K40">
            <v>780056</v>
          </cell>
          <cell r="M40">
            <v>780084</v>
          </cell>
        </row>
        <row r="41">
          <cell r="E41">
            <v>780294</v>
          </cell>
          <cell r="I41">
            <v>780210</v>
          </cell>
          <cell r="K41">
            <v>780057</v>
          </cell>
          <cell r="M41">
            <v>780095</v>
          </cell>
        </row>
        <row r="42">
          <cell r="E42">
            <v>780295</v>
          </cell>
          <cell r="I42">
            <v>780228</v>
          </cell>
          <cell r="K42">
            <v>780059</v>
          </cell>
          <cell r="M42">
            <v>780096</v>
          </cell>
        </row>
        <row r="43">
          <cell r="E43">
            <v>780361</v>
          </cell>
          <cell r="I43">
            <v>780240</v>
          </cell>
          <cell r="K43">
            <v>780061</v>
          </cell>
          <cell r="M43">
            <v>780099</v>
          </cell>
        </row>
        <row r="44">
          <cell r="E44">
            <v>780376</v>
          </cell>
          <cell r="I44">
            <v>780241</v>
          </cell>
          <cell r="K44">
            <v>780063</v>
          </cell>
          <cell r="M44">
            <v>780100</v>
          </cell>
        </row>
        <row r="45">
          <cell r="E45">
            <v>780406</v>
          </cell>
          <cell r="I45">
            <v>780250</v>
          </cell>
          <cell r="K45">
            <v>780064</v>
          </cell>
          <cell r="M45">
            <v>780111</v>
          </cell>
        </row>
        <row r="46">
          <cell r="E46">
            <v>780409</v>
          </cell>
          <cell r="I46">
            <v>780254</v>
          </cell>
          <cell r="K46">
            <v>780065</v>
          </cell>
          <cell r="M46">
            <v>780121</v>
          </cell>
        </row>
        <row r="47">
          <cell r="E47">
            <v>780416</v>
          </cell>
          <cell r="I47">
            <v>780294</v>
          </cell>
          <cell r="K47">
            <v>780066</v>
          </cell>
          <cell r="M47">
            <v>780124</v>
          </cell>
        </row>
        <row r="48">
          <cell r="E48">
            <v>780422</v>
          </cell>
          <cell r="I48">
            <v>780361</v>
          </cell>
          <cell r="K48">
            <v>780067</v>
          </cell>
          <cell r="M48">
            <v>780125</v>
          </cell>
        </row>
        <row r="49">
          <cell r="E49">
            <v>780435</v>
          </cell>
          <cell r="I49">
            <v>780376</v>
          </cell>
          <cell r="K49">
            <v>780071</v>
          </cell>
          <cell r="M49">
            <v>780129</v>
          </cell>
        </row>
        <row r="50">
          <cell r="E50">
            <v>780436</v>
          </cell>
          <cell r="I50">
            <v>780406</v>
          </cell>
          <cell r="K50">
            <v>780072</v>
          </cell>
          <cell r="M50">
            <v>780151</v>
          </cell>
        </row>
        <row r="51">
          <cell r="E51">
            <v>780439</v>
          </cell>
          <cell r="I51">
            <v>780409</v>
          </cell>
          <cell r="K51">
            <v>780078</v>
          </cell>
          <cell r="M51">
            <v>780153</v>
          </cell>
        </row>
        <row r="52">
          <cell r="E52">
            <v>780441</v>
          </cell>
          <cell r="I52">
            <v>780422</v>
          </cell>
          <cell r="K52">
            <v>780079</v>
          </cell>
          <cell r="M52">
            <v>780168</v>
          </cell>
        </row>
        <row r="53">
          <cell r="E53">
            <v>780449</v>
          </cell>
          <cell r="I53">
            <v>780435</v>
          </cell>
          <cell r="K53">
            <v>780081</v>
          </cell>
          <cell r="M53">
            <v>780169</v>
          </cell>
        </row>
        <row r="54">
          <cell r="E54">
            <v>780450</v>
          </cell>
          <cell r="I54">
            <v>780436</v>
          </cell>
          <cell r="K54">
            <v>780082</v>
          </cell>
          <cell r="M54">
            <v>780182</v>
          </cell>
        </row>
        <row r="55">
          <cell r="E55">
            <v>780451</v>
          </cell>
          <cell r="I55">
            <v>780445</v>
          </cell>
          <cell r="K55">
            <v>780089</v>
          </cell>
          <cell r="M55">
            <v>780183</v>
          </cell>
        </row>
        <row r="56">
          <cell r="E56">
            <v>780461</v>
          </cell>
          <cell r="I56">
            <v>780461</v>
          </cell>
          <cell r="K56">
            <v>780095</v>
          </cell>
          <cell r="M56">
            <v>780184</v>
          </cell>
        </row>
        <row r="57">
          <cell r="E57">
            <v>780486</v>
          </cell>
          <cell r="I57">
            <v>780486</v>
          </cell>
          <cell r="K57">
            <v>780098</v>
          </cell>
          <cell r="M57">
            <v>780185</v>
          </cell>
        </row>
        <row r="58">
          <cell r="E58">
            <v>780490</v>
          </cell>
          <cell r="K58">
            <v>780099</v>
          </cell>
          <cell r="M58">
            <v>780186</v>
          </cell>
        </row>
        <row r="59">
          <cell r="E59">
            <v>780491</v>
          </cell>
          <cell r="K59">
            <v>780100</v>
          </cell>
          <cell r="M59">
            <v>780217</v>
          </cell>
        </row>
        <row r="60">
          <cell r="E60">
            <v>780494</v>
          </cell>
          <cell r="K60">
            <v>780101</v>
          </cell>
          <cell r="M60">
            <v>780219</v>
          </cell>
        </row>
        <row r="61">
          <cell r="E61">
            <v>780528</v>
          </cell>
          <cell r="K61">
            <v>780102</v>
          </cell>
          <cell r="M61">
            <v>780229</v>
          </cell>
        </row>
        <row r="62">
          <cell r="K62">
            <v>780103</v>
          </cell>
          <cell r="M62">
            <v>780240</v>
          </cell>
        </row>
        <row r="63">
          <cell r="K63">
            <v>780104</v>
          </cell>
          <cell r="M63">
            <v>780241</v>
          </cell>
        </row>
        <row r="64">
          <cell r="K64">
            <v>780105</v>
          </cell>
          <cell r="M64">
            <v>780245</v>
          </cell>
        </row>
        <row r="65">
          <cell r="K65">
            <v>780106</v>
          </cell>
          <cell r="M65">
            <v>780265</v>
          </cell>
        </row>
        <row r="66">
          <cell r="K66">
            <v>780107</v>
          </cell>
          <cell r="M66">
            <v>780273</v>
          </cell>
        </row>
        <row r="67">
          <cell r="K67">
            <v>780108</v>
          </cell>
          <cell r="M67">
            <v>780276</v>
          </cell>
        </row>
        <row r="68">
          <cell r="K68">
            <v>780109</v>
          </cell>
          <cell r="M68">
            <v>780324</v>
          </cell>
        </row>
        <row r="69">
          <cell r="K69">
            <v>780110</v>
          </cell>
          <cell r="M69">
            <v>780326</v>
          </cell>
        </row>
        <row r="70">
          <cell r="K70">
            <v>780111</v>
          </cell>
          <cell r="M70">
            <v>780331</v>
          </cell>
        </row>
        <row r="71">
          <cell r="K71">
            <v>780112</v>
          </cell>
          <cell r="M71">
            <v>780380</v>
          </cell>
        </row>
        <row r="72">
          <cell r="K72">
            <v>780113</v>
          </cell>
          <cell r="M72">
            <v>780395</v>
          </cell>
        </row>
        <row r="73">
          <cell r="K73">
            <v>780114</v>
          </cell>
          <cell r="M73">
            <v>780409</v>
          </cell>
        </row>
        <row r="74">
          <cell r="K74">
            <v>780115</v>
          </cell>
          <cell r="M74">
            <v>780422</v>
          </cell>
        </row>
        <row r="75">
          <cell r="K75">
            <v>780116</v>
          </cell>
          <cell r="M75">
            <v>780486</v>
          </cell>
        </row>
        <row r="76">
          <cell r="K76">
            <v>780117</v>
          </cell>
        </row>
        <row r="77">
          <cell r="K77">
            <v>780118</v>
          </cell>
        </row>
        <row r="78">
          <cell r="K78">
            <v>780119</v>
          </cell>
        </row>
        <row r="79">
          <cell r="K79">
            <v>780120</v>
          </cell>
        </row>
        <row r="80">
          <cell r="K80">
            <v>780121</v>
          </cell>
        </row>
        <row r="81">
          <cell r="K81">
            <v>780122</v>
          </cell>
        </row>
        <row r="82">
          <cell r="K82">
            <v>780124</v>
          </cell>
        </row>
        <row r="83">
          <cell r="K83">
            <v>780126</v>
          </cell>
        </row>
        <row r="84">
          <cell r="K84">
            <v>780127</v>
          </cell>
        </row>
        <row r="85">
          <cell r="K85">
            <v>780129</v>
          </cell>
        </row>
        <row r="86">
          <cell r="K86">
            <v>780130</v>
          </cell>
        </row>
        <row r="87">
          <cell r="K87">
            <v>780131</v>
          </cell>
        </row>
        <row r="88">
          <cell r="K88">
            <v>780132</v>
          </cell>
        </row>
        <row r="89">
          <cell r="K89">
            <v>780134</v>
          </cell>
        </row>
        <row r="90">
          <cell r="K90">
            <v>780151</v>
          </cell>
        </row>
        <row r="91">
          <cell r="K91">
            <v>780152</v>
          </cell>
        </row>
        <row r="92">
          <cell r="K92">
            <v>780153</v>
          </cell>
        </row>
        <row r="93">
          <cell r="K93">
            <v>780157</v>
          </cell>
        </row>
        <row r="94">
          <cell r="K94">
            <v>780168</v>
          </cell>
        </row>
        <row r="95">
          <cell r="K95">
            <v>780169</v>
          </cell>
        </row>
        <row r="96">
          <cell r="K96">
            <v>780171</v>
          </cell>
        </row>
        <row r="97">
          <cell r="K97">
            <v>780182</v>
          </cell>
        </row>
        <row r="98">
          <cell r="K98">
            <v>780183</v>
          </cell>
        </row>
        <row r="99">
          <cell r="K99">
            <v>780184</v>
          </cell>
        </row>
        <row r="100">
          <cell r="K100">
            <v>780185</v>
          </cell>
        </row>
        <row r="101">
          <cell r="K101">
            <v>780186</v>
          </cell>
        </row>
        <row r="102">
          <cell r="K102">
            <v>780188</v>
          </cell>
        </row>
        <row r="103">
          <cell r="K103">
            <v>780192</v>
          </cell>
        </row>
        <row r="104">
          <cell r="K104">
            <v>780194</v>
          </cell>
        </row>
        <row r="105">
          <cell r="K105">
            <v>780204</v>
          </cell>
        </row>
        <row r="106">
          <cell r="K106">
            <v>780209</v>
          </cell>
        </row>
        <row r="107">
          <cell r="K107">
            <v>780210</v>
          </cell>
        </row>
        <row r="108">
          <cell r="K108">
            <v>780211</v>
          </cell>
        </row>
        <row r="109">
          <cell r="K109">
            <v>780212</v>
          </cell>
        </row>
        <row r="110">
          <cell r="K110">
            <v>780219</v>
          </cell>
        </row>
        <row r="111">
          <cell r="K111">
            <v>780224</v>
          </cell>
        </row>
        <row r="112">
          <cell r="K112">
            <v>780228</v>
          </cell>
        </row>
        <row r="113">
          <cell r="K113">
            <v>780229</v>
          </cell>
        </row>
        <row r="114">
          <cell r="K114">
            <v>780240</v>
          </cell>
        </row>
        <row r="115">
          <cell r="K115">
            <v>780241</v>
          </cell>
        </row>
        <row r="116">
          <cell r="K116">
            <v>780245</v>
          </cell>
        </row>
        <row r="117">
          <cell r="K117">
            <v>780247</v>
          </cell>
        </row>
        <row r="118">
          <cell r="K118">
            <v>780250</v>
          </cell>
        </row>
        <row r="119">
          <cell r="K119">
            <v>780254</v>
          </cell>
        </row>
        <row r="120">
          <cell r="K120">
            <v>780283</v>
          </cell>
        </row>
        <row r="121">
          <cell r="K121">
            <v>780285</v>
          </cell>
        </row>
        <row r="122">
          <cell r="K122">
            <v>780294</v>
          </cell>
        </row>
        <row r="123">
          <cell r="K123">
            <v>780295</v>
          </cell>
        </row>
        <row r="124">
          <cell r="K124">
            <v>780296</v>
          </cell>
        </row>
        <row r="125">
          <cell r="K125">
            <v>780297</v>
          </cell>
        </row>
        <row r="126">
          <cell r="K126">
            <v>780306</v>
          </cell>
        </row>
        <row r="127">
          <cell r="K127">
            <v>780340</v>
          </cell>
        </row>
        <row r="128">
          <cell r="K128">
            <v>780361</v>
          </cell>
        </row>
        <row r="129">
          <cell r="K129">
            <v>780376</v>
          </cell>
        </row>
        <row r="130">
          <cell r="K130">
            <v>780383</v>
          </cell>
        </row>
        <row r="131">
          <cell r="K131">
            <v>780390</v>
          </cell>
        </row>
        <row r="132">
          <cell r="K132">
            <v>780403</v>
          </cell>
        </row>
        <row r="133">
          <cell r="K133">
            <v>780406</v>
          </cell>
        </row>
        <row r="134">
          <cell r="K134">
            <v>780409</v>
          </cell>
        </row>
        <row r="135">
          <cell r="K135">
            <v>780410</v>
          </cell>
        </row>
        <row r="136">
          <cell r="K136">
            <v>780411</v>
          </cell>
        </row>
        <row r="137">
          <cell r="K137">
            <v>780415</v>
          </cell>
        </row>
        <row r="138">
          <cell r="K138">
            <v>780416</v>
          </cell>
        </row>
        <row r="139">
          <cell r="K139">
            <v>780418</v>
          </cell>
        </row>
        <row r="140">
          <cell r="K140">
            <v>780422</v>
          </cell>
        </row>
        <row r="141">
          <cell r="K141">
            <v>780429</v>
          </cell>
        </row>
        <row r="142">
          <cell r="K142">
            <v>780435</v>
          </cell>
        </row>
        <row r="143">
          <cell r="K143">
            <v>780436</v>
          </cell>
        </row>
        <row r="144">
          <cell r="K144">
            <v>780439</v>
          </cell>
        </row>
        <row r="145">
          <cell r="K145">
            <v>780441</v>
          </cell>
        </row>
        <row r="146">
          <cell r="K146">
            <v>780445</v>
          </cell>
        </row>
        <row r="147">
          <cell r="K147">
            <v>780449</v>
          </cell>
        </row>
        <row r="148">
          <cell r="K148">
            <v>780450</v>
          </cell>
        </row>
        <row r="149">
          <cell r="K149">
            <v>780451</v>
          </cell>
        </row>
        <row r="150">
          <cell r="K150">
            <v>780461</v>
          </cell>
        </row>
        <row r="151">
          <cell r="K151">
            <v>780486</v>
          </cell>
        </row>
        <row r="152">
          <cell r="K152">
            <v>780490</v>
          </cell>
        </row>
        <row r="153">
          <cell r="K153">
            <v>780491</v>
          </cell>
        </row>
        <row r="154">
          <cell r="K154">
            <v>780494</v>
          </cell>
        </row>
        <row r="155">
          <cell r="K155">
            <v>780528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справочник"/>
      <sheetName val="Затраты МО"/>
      <sheetName val="Численность"/>
      <sheetName val="4.КДПВ"/>
      <sheetName val="Лист3"/>
    </sheetNames>
    <sheetDataSet>
      <sheetData sheetId="0"/>
      <sheetData sheetId="1">
        <row r="1">
          <cell r="A1">
            <v>711350</v>
          </cell>
          <cell r="B1" t="str">
            <v>ПОЛ ИНФ ПАТРОНАЖ НА ДОМУ</v>
          </cell>
        </row>
        <row r="2">
          <cell r="A2">
            <v>721160</v>
          </cell>
          <cell r="B2" t="str">
            <v>ПОЛ ЭНД Патронаж на дому</v>
          </cell>
        </row>
        <row r="3">
          <cell r="A3">
            <v>741140</v>
          </cell>
          <cell r="B3" t="str">
            <v>ПОЛ НЕВР ПАТРОНАЖ НА ДОМУ</v>
          </cell>
        </row>
        <row r="4">
          <cell r="A4">
            <v>761020</v>
          </cell>
          <cell r="B4" t="str">
            <v>ПОЛ ЛОР Патронаж на дому</v>
          </cell>
        </row>
        <row r="5">
          <cell r="A5">
            <v>771160</v>
          </cell>
          <cell r="B5" t="str">
            <v>ПОЛ КАРД ПАТРОНАЖ НА ДОМУ</v>
          </cell>
        </row>
        <row r="6">
          <cell r="A6">
            <v>781080</v>
          </cell>
          <cell r="B6" t="str">
            <v>ПОЛ ПУЛМ Патронаж на дому</v>
          </cell>
        </row>
        <row r="7">
          <cell r="A7">
            <v>791100</v>
          </cell>
          <cell r="B7" t="str">
            <v>ПОЛ ГАСТР Патронаж на дому</v>
          </cell>
        </row>
        <row r="8">
          <cell r="A8">
            <v>821150</v>
          </cell>
          <cell r="B8" t="str">
            <v>ПОЛ УРОЛ Патронаж на дому</v>
          </cell>
        </row>
        <row r="9">
          <cell r="A9">
            <v>841020</v>
          </cell>
          <cell r="B9" t="str">
            <v>ПОЛ ДЕРМ Патронаж на дому дерматологом</v>
          </cell>
        </row>
        <row r="10">
          <cell r="A10">
            <v>851100</v>
          </cell>
          <cell r="B10" t="str">
            <v>ПОЛ РЕВМ Патронаж на дому</v>
          </cell>
        </row>
        <row r="12">
          <cell r="A12">
            <v>741030</v>
          </cell>
          <cell r="B12" t="str">
            <v>ПОЛ НЕВР Эпилепсия Статус Неотложное состояние</v>
          </cell>
        </row>
        <row r="13">
          <cell r="A13">
            <v>741130</v>
          </cell>
          <cell r="B13" t="str">
            <v>ПОЛ НЕВР Неотложные состояния</v>
          </cell>
        </row>
        <row r="14">
          <cell r="A14">
            <v>761030</v>
          </cell>
          <cell r="B14" t="str">
            <v>ПОЛ ЛОР Неотложные состояния</v>
          </cell>
        </row>
        <row r="15">
          <cell r="A15">
            <v>791090</v>
          </cell>
          <cell r="B15" t="str">
            <v>ПОЛ ГАСТР Неотложные состояния в гастроэнтерологии</v>
          </cell>
        </row>
        <row r="16">
          <cell r="A16">
            <v>841240</v>
          </cell>
          <cell r="B16" t="str">
            <v>ПОЛ ДЕРМ Неотложные состояния в дерматологии</v>
          </cell>
        </row>
        <row r="17">
          <cell r="A17">
            <v>711360</v>
          </cell>
          <cell r="B17" t="str">
            <v>ПОЛ ИНФ Госпитализация экстренная</v>
          </cell>
        </row>
        <row r="18">
          <cell r="A18">
            <v>781090</v>
          </cell>
          <cell r="B18" t="str">
            <v>ПОЛ ПУЛМ Госпитализация экстреннная</v>
          </cell>
        </row>
        <row r="19">
          <cell r="A19">
            <v>821140</v>
          </cell>
          <cell r="B19" t="str">
            <v>ПОЛ УРОЛ Стандарт обследования урологического больного по экстренным показаниям</v>
          </cell>
        </row>
        <row r="21">
          <cell r="A21">
            <v>711063</v>
          </cell>
          <cell r="B21" t="str">
            <v>ДИСП ПОЛ ИНФ Дифтерия (диспансерный прием 4 раза в год)</v>
          </cell>
        </row>
        <row r="22">
          <cell r="A22">
            <v>711073</v>
          </cell>
          <cell r="B22" t="str">
            <v>ДИСП ПОЛ ИНФ Кишечные инфекции (диспансерный прием 1 раз в год)</v>
          </cell>
        </row>
        <row r="23">
          <cell r="A23">
            <v>711253</v>
          </cell>
          <cell r="B23" t="str">
            <v>ДИСП ПОЛ ИНФ Инфекционный мононуклеоз (диспансерный прием 4 раза в год)</v>
          </cell>
        </row>
        <row r="24">
          <cell r="A24">
            <v>711283</v>
          </cell>
          <cell r="B24" t="str">
            <v>ДИСП ПОЛ ИНФ последствия полиомиелита (диспансерный прием 6 раз в год)</v>
          </cell>
        </row>
        <row r="25">
          <cell r="A25">
            <v>711333</v>
          </cell>
          <cell r="B25" t="str">
            <v>ДИСП ПОЛ ИНФ Острый вирусный гепатит (диспансерный прием 1 раз в 1,5 месяца)</v>
          </cell>
        </row>
        <row r="26">
          <cell r="A26">
            <v>711343</v>
          </cell>
          <cell r="B26" t="str">
            <v>ДИСП ПОЛ ИНФ Хронический вирусный гепатит (диспансерный прием 1 раз в 1,5 месяца)</v>
          </cell>
        </row>
        <row r="27">
          <cell r="A27">
            <v>721043</v>
          </cell>
          <cell r="B27" t="str">
            <v>ДИСП ПОЛ ЭНД Сахарный диабет 2-го типа без осложнений (диспансерный прием 1 раз в 3 месяца)</v>
          </cell>
        </row>
        <row r="28">
          <cell r="A28">
            <v>721053</v>
          </cell>
          <cell r="B28" t="str">
            <v>ДИСП ПОЛ ЭНД Сахарный диабет 2-го типа с осложнениями (для эндокринолога) (диспансерный прием 1 раз в 2 месяца)</v>
          </cell>
        </row>
        <row r="29">
          <cell r="A29">
            <v>721073</v>
          </cell>
          <cell r="B29" t="str">
            <v>ДИСП ПОЛ ЭНД Гипотиреоз (диспансерный прием 1 раз в 3 месяца)</v>
          </cell>
        </row>
        <row r="30">
          <cell r="A30">
            <v>721083</v>
          </cell>
          <cell r="B30" t="str">
            <v>ДИСП ПОЛ ЭНД Нетоксический зоб (диспансерный прием 1 раз в 6 месяцев)</v>
          </cell>
        </row>
        <row r="31">
          <cell r="A31">
            <v>721093</v>
          </cell>
          <cell r="B31" t="str">
            <v>ДИСП ПОЛ ЭНД Тиреотоксикоз (диспансерный прием 1 раз в 6 месяцев)</v>
          </cell>
        </row>
        <row r="32">
          <cell r="A32">
            <v>721103</v>
          </cell>
          <cell r="B32" t="str">
            <v>ДИСП ПОЛ ЭНД Тиреоидит (диспансерный прием 1 раз в месяц)</v>
          </cell>
        </row>
        <row r="33">
          <cell r="A33">
            <v>721113</v>
          </cell>
          <cell r="B33" t="str">
            <v>ДИСП ПОЛ ЭНД Гипопаратиреоз (диспансерный прием 1 раз в 3 месяца)</v>
          </cell>
        </row>
        <row r="34">
          <cell r="A34">
            <v>721123</v>
          </cell>
          <cell r="B34" t="str">
            <v>ДИСП ПОЛ ЭНД Аденома гипофиза (диспансерный прием 1 раз в месяц)</v>
          </cell>
        </row>
        <row r="35">
          <cell r="A35">
            <v>721133</v>
          </cell>
          <cell r="B35" t="str">
            <v>ДИСП ПОЛ ЭНД Ожирение (диспансерный прием 1 раз в 6 месяцев)</v>
          </cell>
        </row>
        <row r="36">
          <cell r="A36">
            <v>721153</v>
          </cell>
          <cell r="B36" t="str">
            <v>ДИСП ПОЛ ЭНД Остеопороз (диспансерный прием 1 раз в 6 месяцев)</v>
          </cell>
        </row>
        <row r="37">
          <cell r="A37">
            <v>731023</v>
          </cell>
          <cell r="B37" t="str">
            <v>ДИСП ПОЛ ГЕМ Дефицитные анемии (диспансерный прием 4 раза в год)</v>
          </cell>
        </row>
        <row r="38">
          <cell r="A38">
            <v>741023</v>
          </cell>
          <cell r="B38" t="str">
            <v>ДИСП ПОЛ НЕВР Эпилепсия (диспансерный прием 1раз в 6 месяцев)</v>
          </cell>
        </row>
        <row r="39">
          <cell r="A39">
            <v>741053</v>
          </cell>
          <cell r="B39" t="str">
            <v xml:space="preserve">ДИСП ПОЛ НЕВР Болезнь Паркинсона (диспансерный прием 1 раз в 6 месяцев) </v>
          </cell>
        </row>
        <row r="40">
          <cell r="A40">
            <v>741073</v>
          </cell>
          <cell r="B40" t="str">
            <v>ДИСП ПОЛ НЕВР Рассеянный склероз (диспансерный прием 1 раз в 6 месяцев)</v>
          </cell>
        </row>
        <row r="41">
          <cell r="A41">
            <v>741093</v>
          </cell>
          <cell r="B41" t="str">
            <v>ДИСП ПОЛ НЕВР Последствия внутричерепной травмы  (диспансерный прием 1 раз в год)</v>
          </cell>
        </row>
        <row r="42">
          <cell r="A42">
            <v>741123</v>
          </cell>
          <cell r="B42" t="str">
            <v>ДИСП ПОЛ НЕВР Состояние после перенесенного ОНМК (диспансерный прием 1раз в 6 месяцев)</v>
          </cell>
        </row>
        <row r="43">
          <cell r="A43">
            <v>741153</v>
          </cell>
          <cell r="B43" t="str">
            <v>ДИСП ПОЛ НЕВР Рассеянный склероз (диспансерный прием 1 раз в 3 месяца)</v>
          </cell>
        </row>
        <row r="44">
          <cell r="A44">
            <v>751023</v>
          </cell>
          <cell r="B44" t="str">
            <v>ДИСП ПОЛ ОФТАЛ Глаукома (диспансерный прием)</v>
          </cell>
        </row>
        <row r="45">
          <cell r="A45">
            <v>761063</v>
          </cell>
          <cell r="B45" t="str">
            <v>ДИСП ПОЛ ЛОР Хронический средний отит (диспансерный прием 1 раз в год)</v>
          </cell>
        </row>
        <row r="46">
          <cell r="A46">
            <v>761083</v>
          </cell>
          <cell r="B46" t="str">
            <v>ДИСП ПОЛ ЛОР Нейросенсорная потеря слуха (диспансерный прием 1 раз в год)</v>
          </cell>
        </row>
        <row r="47">
          <cell r="A47">
            <v>761103</v>
          </cell>
          <cell r="B47" t="str">
            <v>ДИСП ПОЛ ЛОР Кондуктивная тугоухость (диспансерный прием 1 раз в год)</v>
          </cell>
        </row>
        <row r="48">
          <cell r="A48">
            <v>771023</v>
          </cell>
          <cell r="B48" t="str">
            <v>ДИСП ПОЛ КАРД  Вторичная артериальная гипертензия (диспансерный прием)</v>
          </cell>
        </row>
        <row r="49">
          <cell r="A49">
            <v>771033</v>
          </cell>
          <cell r="B49" t="str">
            <v>ДИСП ПОЛ КАРД  Гипертоническая болезнь без поражения органов мишеней (диспансерный прием)</v>
          </cell>
        </row>
        <row r="50">
          <cell r="A50">
            <v>771043</v>
          </cell>
          <cell r="B50" t="str">
            <v>ДИСП ПОЛ КАРД Гипертоническая болезнь с поражением органов мишеней (диспансерный прием)</v>
          </cell>
        </row>
        <row r="51">
          <cell r="A51">
            <v>771063</v>
          </cell>
          <cell r="B51" t="str">
            <v xml:space="preserve"> ДИСП ПОЛ КАРД  Ишемическая болезнь сердца, стенокардия (диспансерный прием)</v>
          </cell>
        </row>
        <row r="52">
          <cell r="A52">
            <v>771103</v>
          </cell>
          <cell r="B52" t="str">
            <v xml:space="preserve"> ДИСП ПОЛ КАРД  Состояние после перенесенного острого инфаркта миокарда (диспансерный прием)</v>
          </cell>
        </row>
        <row r="53">
          <cell r="A53">
            <v>771113</v>
          </cell>
          <cell r="B53" t="str">
            <v xml:space="preserve"> ДИСП ПОЛ КАРД  Состояние после этапа реабилитации, после кардиохирургической операции (диспансерный прием)</v>
          </cell>
        </row>
        <row r="54">
          <cell r="A54">
            <v>771133</v>
          </cell>
          <cell r="B54" t="str">
            <v>ДИСП ПОЛ КАРД  Сердечная недостаточность (диспансерный прием)</v>
          </cell>
        </row>
        <row r="55">
          <cell r="A55">
            <v>781023</v>
          </cell>
          <cell r="B55" t="str">
            <v>ДИСП ПОЛ ПУЛМ Пневмония (диспансерный прием)</v>
          </cell>
        </row>
        <row r="56">
          <cell r="A56">
            <v>781043</v>
          </cell>
          <cell r="B56" t="str">
            <v>ДИСП ПОЛ ПУЛМ Бронхиальная астма вне обострения (диспансерный прием)</v>
          </cell>
        </row>
        <row r="57">
          <cell r="A57">
            <v>781063</v>
          </cell>
          <cell r="B57" t="str">
            <v>ДИСП ПОЛ ПУЛМ ХОБЛ (диспансерный прием)</v>
          </cell>
        </row>
        <row r="58">
          <cell r="A58">
            <v>781153</v>
          </cell>
          <cell r="B58" t="str">
            <v>ДИСП ПОЛ ЛОР Хронические болезни миндалин и аденоидов (диспансерный прием 2 раза в год)</v>
          </cell>
        </row>
        <row r="59">
          <cell r="A59">
            <v>781183</v>
          </cell>
          <cell r="B59" t="str">
            <v>ДИСП ПОЛ ЛОР Хронический синусит (диспансерный прием 1 раз в год)</v>
          </cell>
        </row>
        <row r="60">
          <cell r="A60">
            <v>791033</v>
          </cell>
          <cell r="B60" t="str">
            <v>ДИСП ПОЛ ГАСТР Гепатит Цирроз+желчный пузырь (диспансерный прием)</v>
          </cell>
        </row>
        <row r="61">
          <cell r="A61">
            <v>791053</v>
          </cell>
          <cell r="B61" t="str">
            <v>ДИСП ПОЛ ГАСТР Заболевания поджелудочной железы (диспансерный прием)</v>
          </cell>
        </row>
        <row r="62">
          <cell r="A62">
            <v>791063</v>
          </cell>
          <cell r="B62" t="str">
            <v>ДИСП ПОЛ ГАСТР Заболевания пищевода и желудка (диспансерный прием)</v>
          </cell>
        </row>
        <row r="63">
          <cell r="A63">
            <v>791073</v>
          </cell>
          <cell r="B63" t="str">
            <v>ДИСП ПОЛ ГАСТР Заболевания кишечника (диспансерный прием)</v>
          </cell>
        </row>
        <row r="64">
          <cell r="A64">
            <v>821053</v>
          </cell>
          <cell r="B64" t="str">
            <v>ПОЛ УРОЛ Мочекаменная болезнь (диспансерное наблюдение)</v>
          </cell>
        </row>
        <row r="65">
          <cell r="A65">
            <v>821063</v>
          </cell>
          <cell r="B65" t="str">
            <v>ПОЛ УРОЛ Воспалительные заболевания органов репродуктивной системы у мужчин (диспансерное наблюдение 4 в год)</v>
          </cell>
        </row>
        <row r="66">
          <cell r="A66">
            <v>821073</v>
          </cell>
          <cell r="B66" t="str">
            <v>ПОЛ УРОЛ Доброкачественная гиперплазия предстательной железы и инфравезикальная обструкция (диспансерное наблюдение)</v>
          </cell>
        </row>
        <row r="67">
          <cell r="A67">
            <v>821093</v>
          </cell>
          <cell r="B67" t="str">
            <v>ПОЛ УРОЛ Расстройство удержания мочи (диспансерное наблюдение 4 в год)</v>
          </cell>
        </row>
        <row r="68">
          <cell r="A68">
            <v>821103</v>
          </cell>
          <cell r="B68" t="str">
            <v>ПОЛ УРОЛ Острые воспалительные заболевания почек и мочевых путей (диспансерное наблюдение 4 в год)</v>
          </cell>
        </row>
        <row r="69">
          <cell r="A69">
            <v>821113</v>
          </cell>
          <cell r="B69" t="str">
            <v>ПОЛ УРОЛ Хронические воспалительные заболевания почек и мочевого пузыря (диспансерное наблюдение 4 в год)</v>
          </cell>
        </row>
        <row r="70">
          <cell r="A70">
            <v>821123</v>
          </cell>
          <cell r="B70" t="str">
            <v>ПОЛ УРОЛ Гидронефроз, кисты почек (диспансерное наблюдение)</v>
          </cell>
        </row>
        <row r="71">
          <cell r="A71">
            <v>821133</v>
          </cell>
          <cell r="B71" t="str">
            <v>ПОЛ УРОЛ Невоспалительные заболевания органов репродуктивной системы у мужчин (диспансерное наблюдение 4 в год)</v>
          </cell>
        </row>
        <row r="72">
          <cell r="A72">
            <v>841043</v>
          </cell>
          <cell r="B72" t="str">
            <v>ДИСП ПОЛ ДЕРМ Пиодермия (диспансерный прием 2 раза в год)</v>
          </cell>
        </row>
        <row r="73">
          <cell r="A73">
            <v>841063</v>
          </cell>
          <cell r="B73" t="str">
            <v>ДИСП ПОЛ ДЕРМ Эритематозно-сквамозный дерматит (диспансерный прием 2 раза в год)</v>
          </cell>
        </row>
        <row r="74">
          <cell r="A74">
            <v>841083</v>
          </cell>
          <cell r="B74" t="str">
            <v>ДИСП ПОЛ ДЕРМ Атопический дерматит и родственные состояния (диспансерный прием 4 раза в год)</v>
          </cell>
        </row>
        <row r="75">
          <cell r="A75">
            <v>841093</v>
          </cell>
          <cell r="B75" t="str">
            <v>ДИСП ПОЛ ДЕРМ Псориаз и родственные состояния (диспансерный прием 3 раза в год)</v>
          </cell>
        </row>
        <row r="76">
          <cell r="A76">
            <v>841103</v>
          </cell>
          <cell r="B76" t="str">
            <v>ДИСП ПОЛ ДЕРМ Буллезные дерматозы (диспансерный прием 4 раза в год)</v>
          </cell>
        </row>
        <row r="77">
          <cell r="A77">
            <v>841113</v>
          </cell>
          <cell r="B77" t="str">
            <v>ДИСП ПОЛ ДЕРМ Эритема многоформная (диспансерный прием 2 раза в год)</v>
          </cell>
        </row>
        <row r="78">
          <cell r="A78">
            <v>841123</v>
          </cell>
          <cell r="B78" t="str">
            <v>ДИСП ПОЛ ДЕРМ Красная волчанка без системных проявлений (диспансерный прием 4 раза в год)</v>
          </cell>
        </row>
        <row r="79">
          <cell r="A79">
            <v>841133</v>
          </cell>
          <cell r="B79" t="str">
            <v>ДИСП ПОЛ ДЕРМ Ограниченная склеродермия и др. изменения соединительной ткани (диспансерный прием 4 раза в год)</v>
          </cell>
        </row>
        <row r="80">
          <cell r="A80">
            <v>841143</v>
          </cell>
          <cell r="B80" t="str">
            <v>ДИСП ПОЛ ДЕРМ Красный плоский лишай, папулосквамозные и атрофические изменения кожи (диспансерный прием 2 раза в год)</v>
          </cell>
        </row>
        <row r="81">
          <cell r="A81">
            <v>841163</v>
          </cell>
          <cell r="B81" t="str">
            <v>ДИСП ПОЛ ДЕРМ Узловатая эритема и др. васкулиты (диспансерный прием 2 раза в год)</v>
          </cell>
        </row>
        <row r="82">
          <cell r="A82">
            <v>841173</v>
          </cell>
          <cell r="B82" t="str">
            <v>ДИСП ПОЛ ДЕРМ Кератодермия (вульг. дерматоз), добр. новообразов., вирусные и наследств. заб. кожи (диспансерный прием 2 раза в год)</v>
          </cell>
        </row>
        <row r="83">
          <cell r="A83">
            <v>841223</v>
          </cell>
          <cell r="B83" t="str">
            <v>ДИСП ПОЛ ДЕРМ Саркома Капоши. Хронические язвы кожи (диспансерный прием 6 раз в год)</v>
          </cell>
        </row>
        <row r="84">
          <cell r="A84">
            <v>851023</v>
          </cell>
          <cell r="B84" t="str">
            <v>ДИСП ПОЛ РЕВМ Ревматоидный артрит (диспансерный прием)</v>
          </cell>
        </row>
        <row r="85">
          <cell r="A85">
            <v>851033</v>
          </cell>
          <cell r="B85" t="str">
            <v>ДИСП ПОЛ РЕВМ Хронический подагрический артрит (диспансерный прием)</v>
          </cell>
        </row>
        <row r="86">
          <cell r="A86">
            <v>851043</v>
          </cell>
          <cell r="B86" t="str">
            <v>ДИСП ПОЛ РЕВМ Псориатический артрит (диспансерный прием)</v>
          </cell>
        </row>
        <row r="87">
          <cell r="A87">
            <v>851053</v>
          </cell>
          <cell r="B87" t="str">
            <v>ДИСП ПОЛ РЕВМ Системные заболевания соединительной ткани и системные васкулиты (диспансерный прием)</v>
          </cell>
        </row>
        <row r="88">
          <cell r="A88">
            <v>851063</v>
          </cell>
          <cell r="B88" t="str">
            <v>ДИСП ПОЛ РЕВМ Реактивные артриты (диспансерный прием)</v>
          </cell>
        </row>
        <row r="89">
          <cell r="A89">
            <v>851073</v>
          </cell>
          <cell r="B89" t="str">
            <v>ДИСП ПОЛ РЕВМ Артрозы (Остеоартрозы) (диспансерный прием)</v>
          </cell>
        </row>
        <row r="90">
          <cell r="A90">
            <v>851083</v>
          </cell>
          <cell r="B90" t="str">
            <v>ДИСП ПОЛ РЕВМ Ревматизм неактивная фаза (диспансерный прием)</v>
          </cell>
        </row>
        <row r="91">
          <cell r="A91">
            <v>851093</v>
          </cell>
          <cell r="B91" t="str">
            <v>ДИСП ПОЛ РЕВМ Ревматизм активная фаза (диспансерный прием 4 раза в год)</v>
          </cell>
        </row>
        <row r="92">
          <cell r="A92">
            <v>881940</v>
          </cell>
          <cell r="B92" t="str">
            <v>ПОЛ ОНК Опухоли наружной локализации (Диспансерное наблюдение)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363"/>
  <sheetViews>
    <sheetView tabSelected="1" zoomScale="66" zoomScaleNormal="66" workbookViewId="0">
      <pane xSplit="5" ySplit="4" topLeftCell="P5" activePane="bottomRight" state="frozen"/>
      <selection pane="topRight" activeCell="F1" sqref="F1"/>
      <selection pane="bottomLeft" activeCell="A4" sqref="A4"/>
      <selection pane="bottomRight" activeCell="W2" sqref="W2"/>
    </sheetView>
  </sheetViews>
  <sheetFormatPr defaultColWidth="9.109375" defaultRowHeight="15.6"/>
  <cols>
    <col min="1" max="1" width="7.6640625" style="52" hidden="1" customWidth="1"/>
    <col min="2" max="2" width="10.6640625" style="52" customWidth="1"/>
    <col min="3" max="3" width="5.109375" style="52" customWidth="1"/>
    <col min="4" max="4" width="49.109375" style="52" customWidth="1"/>
    <col min="5" max="6" width="20" style="128" customWidth="1"/>
    <col min="7" max="10" width="14.44140625" style="128" customWidth="1"/>
    <col min="11" max="11" width="16.5546875" style="128" customWidth="1"/>
    <col min="12" max="24" width="14.44140625" style="128" customWidth="1"/>
    <col min="25" max="25" width="16.44140625" style="128" customWidth="1"/>
    <col min="26" max="26" width="15.109375" style="124" customWidth="1"/>
    <col min="27" max="27" width="19.88671875" style="53" customWidth="1"/>
    <col min="28" max="28" width="9.109375" style="52" customWidth="1"/>
    <col min="29" max="16384" width="9.109375" style="52"/>
  </cols>
  <sheetData>
    <row r="1" spans="1:27" ht="73.5" customHeight="1">
      <c r="T1" s="438"/>
      <c r="U1" s="438"/>
      <c r="W1" s="325" t="s">
        <v>956</v>
      </c>
      <c r="X1" s="325"/>
      <c r="Y1" s="325"/>
      <c r="Z1" s="325"/>
      <c r="AA1" s="325"/>
    </row>
    <row r="2" spans="1:27" ht="20.25" customHeight="1">
      <c r="B2" s="178" t="s">
        <v>382</v>
      </c>
    </row>
    <row r="4" spans="1:27" s="131" customFormat="1" ht="118.5" customHeight="1">
      <c r="A4" s="131">
        <v>81</v>
      </c>
      <c r="B4" s="129" t="s">
        <v>0</v>
      </c>
      <c r="C4" s="129" t="s">
        <v>1</v>
      </c>
      <c r="D4" s="129" t="s">
        <v>2</v>
      </c>
      <c r="E4" s="125" t="s">
        <v>3</v>
      </c>
      <c r="F4" s="125" t="s">
        <v>4</v>
      </c>
      <c r="G4" s="125" t="s">
        <v>5</v>
      </c>
      <c r="H4" s="130" t="s">
        <v>744</v>
      </c>
      <c r="I4" s="130" t="s">
        <v>745</v>
      </c>
      <c r="J4" s="125" t="s">
        <v>386</v>
      </c>
      <c r="K4" s="125" t="s">
        <v>614</v>
      </c>
      <c r="L4" s="125" t="s">
        <v>6</v>
      </c>
      <c r="M4" s="125" t="s">
        <v>387</v>
      </c>
      <c r="N4" s="130" t="s">
        <v>449</v>
      </c>
      <c r="O4" s="130" t="s">
        <v>450</v>
      </c>
      <c r="P4" s="130" t="s">
        <v>451</v>
      </c>
      <c r="Q4" s="130" t="s">
        <v>452</v>
      </c>
      <c r="R4" s="130" t="s">
        <v>429</v>
      </c>
      <c r="S4" s="130" t="s">
        <v>594</v>
      </c>
      <c r="T4" s="130" t="s">
        <v>593</v>
      </c>
      <c r="U4" s="130" t="s">
        <v>595</v>
      </c>
      <c r="V4" s="130" t="s">
        <v>596</v>
      </c>
      <c r="W4" s="130" t="s">
        <v>696</v>
      </c>
      <c r="X4" s="125" t="s">
        <v>385</v>
      </c>
      <c r="Y4" s="125" t="s">
        <v>384</v>
      </c>
      <c r="Z4" s="125" t="s">
        <v>7</v>
      </c>
      <c r="AA4" s="125" t="s">
        <v>8</v>
      </c>
    </row>
    <row r="5" spans="1:27" ht="46.8">
      <c r="B5" s="132">
        <v>780043</v>
      </c>
      <c r="C5" s="133">
        <v>1</v>
      </c>
      <c r="D5" s="134" t="s">
        <v>9</v>
      </c>
      <c r="E5" s="135">
        <v>1612873081</v>
      </c>
      <c r="F5" s="123">
        <v>-45903</v>
      </c>
      <c r="G5" s="123">
        <v>45903</v>
      </c>
      <c r="H5" s="123"/>
      <c r="I5" s="123"/>
      <c r="J5" s="123"/>
      <c r="K5" s="123"/>
      <c r="L5" s="123"/>
      <c r="M5" s="123"/>
      <c r="N5" s="123">
        <v>0</v>
      </c>
      <c r="O5" s="123">
        <v>0</v>
      </c>
      <c r="P5" s="123">
        <v>0</v>
      </c>
      <c r="Q5" s="123">
        <v>0</v>
      </c>
      <c r="R5" s="123">
        <v>0</v>
      </c>
      <c r="S5" s="123">
        <v>0</v>
      </c>
      <c r="T5" s="123">
        <v>-609110</v>
      </c>
      <c r="U5" s="123">
        <v>0</v>
      </c>
      <c r="V5" s="123">
        <v>0</v>
      </c>
      <c r="W5" s="123">
        <v>0</v>
      </c>
      <c r="X5" s="123">
        <v>0</v>
      </c>
      <c r="Y5" s="123">
        <v>609110</v>
      </c>
      <c r="Z5" s="126">
        <v>0</v>
      </c>
      <c r="AA5" s="136">
        <v>1612873081</v>
      </c>
    </row>
    <row r="6" spans="1:27" ht="45" customHeight="1">
      <c r="B6" s="137">
        <v>780048</v>
      </c>
      <c r="C6" s="133">
        <v>2</v>
      </c>
      <c r="D6" s="138" t="s">
        <v>10</v>
      </c>
      <c r="E6" s="139">
        <v>4402788355</v>
      </c>
      <c r="F6" s="123">
        <v>0</v>
      </c>
      <c r="G6" s="123"/>
      <c r="H6" s="123"/>
      <c r="I6" s="123"/>
      <c r="J6" s="123"/>
      <c r="K6" s="123"/>
      <c r="L6" s="123"/>
      <c r="M6" s="123"/>
      <c r="N6" s="123">
        <v>0</v>
      </c>
      <c r="O6" s="123">
        <v>0</v>
      </c>
      <c r="P6" s="123">
        <v>0</v>
      </c>
      <c r="Q6" s="123">
        <v>0</v>
      </c>
      <c r="R6" s="123">
        <v>0</v>
      </c>
      <c r="S6" s="123">
        <v>0</v>
      </c>
      <c r="T6" s="123">
        <v>0</v>
      </c>
      <c r="U6" s="123">
        <v>0</v>
      </c>
      <c r="V6" s="123">
        <v>0</v>
      </c>
      <c r="W6" s="123">
        <v>0</v>
      </c>
      <c r="X6" s="123">
        <v>2384272</v>
      </c>
      <c r="Y6" s="123">
        <v>-2384272</v>
      </c>
      <c r="Z6" s="126">
        <v>0</v>
      </c>
      <c r="AA6" s="136">
        <v>4402788355</v>
      </c>
    </row>
    <row r="7" spans="1:27" ht="62.4">
      <c r="B7" s="137">
        <v>780006</v>
      </c>
      <c r="C7" s="133">
        <v>3</v>
      </c>
      <c r="D7" s="138" t="s">
        <v>11</v>
      </c>
      <c r="E7" s="139">
        <v>3557993853</v>
      </c>
      <c r="F7" s="123">
        <v>92809</v>
      </c>
      <c r="G7" s="123">
        <v>-92809</v>
      </c>
      <c r="H7" s="123"/>
      <c r="I7" s="123"/>
      <c r="J7" s="123"/>
      <c r="K7" s="123"/>
      <c r="L7" s="123"/>
      <c r="M7" s="123"/>
      <c r="N7" s="123">
        <v>0</v>
      </c>
      <c r="O7" s="123">
        <v>0</v>
      </c>
      <c r="P7" s="123">
        <v>0</v>
      </c>
      <c r="Q7" s="123">
        <v>0</v>
      </c>
      <c r="R7" s="123">
        <v>0</v>
      </c>
      <c r="S7" s="123">
        <v>0</v>
      </c>
      <c r="T7" s="123">
        <v>-193725</v>
      </c>
      <c r="U7" s="123">
        <v>0</v>
      </c>
      <c r="V7" s="123">
        <v>0</v>
      </c>
      <c r="W7" s="123">
        <v>0</v>
      </c>
      <c r="X7" s="123">
        <v>7647402.4000000004</v>
      </c>
      <c r="Y7" s="123">
        <v>-7453677</v>
      </c>
      <c r="Z7" s="126">
        <v>0.40000000037252903</v>
      </c>
      <c r="AA7" s="136">
        <v>3557993853.4000001</v>
      </c>
    </row>
    <row r="8" spans="1:27" ht="62.4">
      <c r="B8" s="137">
        <v>780013</v>
      </c>
      <c r="C8" s="133">
        <v>4</v>
      </c>
      <c r="D8" s="138" t="s">
        <v>12</v>
      </c>
      <c r="E8" s="139">
        <v>2605520190</v>
      </c>
      <c r="F8" s="123">
        <v>0</v>
      </c>
      <c r="G8" s="123"/>
      <c r="H8" s="123"/>
      <c r="I8" s="123"/>
      <c r="J8" s="123"/>
      <c r="K8" s="123"/>
      <c r="L8" s="123"/>
      <c r="M8" s="123"/>
      <c r="N8" s="123">
        <v>0</v>
      </c>
      <c r="O8" s="123">
        <v>0</v>
      </c>
      <c r="P8" s="123">
        <v>0</v>
      </c>
      <c r="Q8" s="123">
        <v>0</v>
      </c>
      <c r="R8" s="123">
        <v>0</v>
      </c>
      <c r="S8" s="123">
        <v>0</v>
      </c>
      <c r="T8" s="123">
        <v>1802358</v>
      </c>
      <c r="U8" s="123">
        <v>0</v>
      </c>
      <c r="V8" s="123">
        <v>0</v>
      </c>
      <c r="W8" s="123">
        <v>0</v>
      </c>
      <c r="X8" s="123">
        <v>0</v>
      </c>
      <c r="Y8" s="123">
        <v>0</v>
      </c>
      <c r="Z8" s="126">
        <v>1802358</v>
      </c>
      <c r="AA8" s="136">
        <v>2607322548</v>
      </c>
    </row>
    <row r="9" spans="1:27" ht="46.8">
      <c r="B9" s="137">
        <v>780017</v>
      </c>
      <c r="C9" s="133">
        <v>5</v>
      </c>
      <c r="D9" s="138" t="s">
        <v>13</v>
      </c>
      <c r="E9" s="139">
        <v>695092843</v>
      </c>
      <c r="F9" s="123">
        <v>0</v>
      </c>
      <c r="G9" s="123"/>
      <c r="H9" s="123"/>
      <c r="I9" s="123"/>
      <c r="J9" s="123"/>
      <c r="K9" s="123"/>
      <c r="L9" s="123"/>
      <c r="M9" s="123"/>
      <c r="N9" s="123">
        <v>0</v>
      </c>
      <c r="O9" s="123">
        <v>0</v>
      </c>
      <c r="P9" s="123">
        <v>0</v>
      </c>
      <c r="Q9" s="123">
        <v>0</v>
      </c>
      <c r="R9" s="123">
        <v>0</v>
      </c>
      <c r="S9" s="123">
        <v>0</v>
      </c>
      <c r="T9" s="123">
        <v>2778182</v>
      </c>
      <c r="U9" s="123">
        <v>0</v>
      </c>
      <c r="V9" s="123">
        <v>0</v>
      </c>
      <c r="W9" s="123">
        <v>0</v>
      </c>
      <c r="X9" s="123">
        <v>0</v>
      </c>
      <c r="Y9" s="123">
        <v>0</v>
      </c>
      <c r="Z9" s="126">
        <v>2778182</v>
      </c>
      <c r="AA9" s="136">
        <v>697871025</v>
      </c>
    </row>
    <row r="10" spans="1:27" ht="62.4">
      <c r="B10" s="137">
        <v>780187</v>
      </c>
      <c r="C10" s="133">
        <v>6</v>
      </c>
      <c r="D10" s="138" t="s">
        <v>14</v>
      </c>
      <c r="E10" s="139">
        <v>286234317</v>
      </c>
      <c r="F10" s="123">
        <v>0</v>
      </c>
      <c r="G10" s="123"/>
      <c r="H10" s="123"/>
      <c r="I10" s="123"/>
      <c r="J10" s="123"/>
      <c r="K10" s="123">
        <v>-74490049</v>
      </c>
      <c r="L10" s="123"/>
      <c r="M10" s="123"/>
      <c r="N10" s="123">
        <v>0</v>
      </c>
      <c r="O10" s="123">
        <v>0</v>
      </c>
      <c r="P10" s="123">
        <v>0</v>
      </c>
      <c r="Q10" s="123">
        <v>0</v>
      </c>
      <c r="R10" s="123">
        <v>0</v>
      </c>
      <c r="S10" s="123">
        <v>0</v>
      </c>
      <c r="T10" s="123">
        <v>0</v>
      </c>
      <c r="U10" s="123">
        <v>0</v>
      </c>
      <c r="V10" s="123">
        <v>0</v>
      </c>
      <c r="W10" s="123">
        <v>0</v>
      </c>
      <c r="X10" s="123">
        <v>0</v>
      </c>
      <c r="Y10" s="123">
        <v>0</v>
      </c>
      <c r="Z10" s="126">
        <v>-74490049</v>
      </c>
      <c r="AA10" s="136">
        <v>211744268</v>
      </c>
    </row>
    <row r="11" spans="1:27" ht="46.8">
      <c r="B11" s="137">
        <v>780044</v>
      </c>
      <c r="C11" s="133">
        <v>7</v>
      </c>
      <c r="D11" s="140" t="s">
        <v>15</v>
      </c>
      <c r="E11" s="139">
        <v>693369083</v>
      </c>
      <c r="F11" s="123">
        <v>0</v>
      </c>
      <c r="G11" s="123"/>
      <c r="H11" s="123"/>
      <c r="I11" s="123"/>
      <c r="J11" s="123"/>
      <c r="K11" s="123"/>
      <c r="L11" s="123"/>
      <c r="M11" s="123"/>
      <c r="N11" s="123">
        <v>0</v>
      </c>
      <c r="O11" s="123">
        <v>0</v>
      </c>
      <c r="P11" s="123">
        <v>0</v>
      </c>
      <c r="Q11" s="123">
        <v>0</v>
      </c>
      <c r="R11" s="123">
        <v>0</v>
      </c>
      <c r="S11" s="123">
        <v>0</v>
      </c>
      <c r="T11" s="123">
        <v>0</v>
      </c>
      <c r="U11" s="123">
        <v>0</v>
      </c>
      <c r="V11" s="123">
        <v>0</v>
      </c>
      <c r="W11" s="123">
        <v>0</v>
      </c>
      <c r="X11" s="123">
        <v>0</v>
      </c>
      <c r="Y11" s="123">
        <v>0</v>
      </c>
      <c r="Z11" s="126">
        <v>0</v>
      </c>
      <c r="AA11" s="136">
        <v>693369083</v>
      </c>
    </row>
    <row r="12" spans="1:27" ht="46.8">
      <c r="B12" s="137">
        <v>780045</v>
      </c>
      <c r="C12" s="133">
        <v>8</v>
      </c>
      <c r="D12" s="140" t="s">
        <v>16</v>
      </c>
      <c r="E12" s="139">
        <v>2120611862</v>
      </c>
      <c r="F12" s="123">
        <v>0</v>
      </c>
      <c r="G12" s="123"/>
      <c r="H12" s="123"/>
      <c r="I12" s="123"/>
      <c r="J12" s="123"/>
      <c r="K12" s="123"/>
      <c r="L12" s="123"/>
      <c r="M12" s="123"/>
      <c r="N12" s="123">
        <v>0</v>
      </c>
      <c r="O12" s="123">
        <v>0</v>
      </c>
      <c r="P12" s="123">
        <v>0</v>
      </c>
      <c r="Q12" s="123">
        <v>0</v>
      </c>
      <c r="R12" s="123">
        <v>0</v>
      </c>
      <c r="S12" s="123">
        <v>0</v>
      </c>
      <c r="T12" s="123">
        <v>0</v>
      </c>
      <c r="U12" s="123">
        <v>0</v>
      </c>
      <c r="V12" s="123">
        <v>5806275</v>
      </c>
      <c r="W12" s="123">
        <v>0</v>
      </c>
      <c r="X12" s="123">
        <v>0</v>
      </c>
      <c r="Y12" s="123">
        <v>0</v>
      </c>
      <c r="Z12" s="126">
        <v>5806275</v>
      </c>
      <c r="AA12" s="136">
        <v>2126418137</v>
      </c>
    </row>
    <row r="13" spans="1:27" ht="46.8">
      <c r="B13" s="137">
        <v>780046</v>
      </c>
      <c r="C13" s="133">
        <v>9</v>
      </c>
      <c r="D13" s="140" t="s">
        <v>17</v>
      </c>
      <c r="E13" s="139">
        <v>3797870067</v>
      </c>
      <c r="F13" s="123">
        <v>518504</v>
      </c>
      <c r="G13" s="123">
        <v>-518504</v>
      </c>
      <c r="H13" s="123"/>
      <c r="I13" s="123"/>
      <c r="J13" s="123">
        <v>3987796</v>
      </c>
      <c r="K13" s="123"/>
      <c r="L13" s="123"/>
      <c r="M13" s="123"/>
      <c r="N13" s="123">
        <v>0</v>
      </c>
      <c r="O13" s="123">
        <v>0</v>
      </c>
      <c r="P13" s="123">
        <v>0</v>
      </c>
      <c r="Q13" s="123">
        <v>0</v>
      </c>
      <c r="R13" s="123">
        <v>0</v>
      </c>
      <c r="S13" s="123">
        <v>0</v>
      </c>
      <c r="T13" s="123">
        <v>-298334</v>
      </c>
      <c r="U13" s="123">
        <v>0</v>
      </c>
      <c r="V13" s="123">
        <v>-15770990</v>
      </c>
      <c r="W13" s="123">
        <v>0</v>
      </c>
      <c r="X13" s="123">
        <v>12081527.699999999</v>
      </c>
      <c r="Y13" s="123"/>
      <c r="Z13" s="126">
        <v>-0.30000000074505806</v>
      </c>
      <c r="AA13" s="136">
        <v>3797870066.6999998</v>
      </c>
    </row>
    <row r="14" spans="1:27" ht="46.8">
      <c r="B14" s="137">
        <v>780047</v>
      </c>
      <c r="C14" s="133">
        <v>10</v>
      </c>
      <c r="D14" s="140" t="s">
        <v>18</v>
      </c>
      <c r="E14" s="139">
        <v>3956997246</v>
      </c>
      <c r="F14" s="123">
        <v>0</v>
      </c>
      <c r="G14" s="123"/>
      <c r="H14" s="123"/>
      <c r="I14" s="123"/>
      <c r="J14" s="123"/>
      <c r="K14" s="123"/>
      <c r="L14" s="123"/>
      <c r="M14" s="123"/>
      <c r="N14" s="123">
        <v>0</v>
      </c>
      <c r="O14" s="123">
        <v>0</v>
      </c>
      <c r="P14" s="123">
        <v>0</v>
      </c>
      <c r="Q14" s="123">
        <v>0</v>
      </c>
      <c r="R14" s="123">
        <v>0</v>
      </c>
      <c r="S14" s="123">
        <v>0</v>
      </c>
      <c r="T14" s="123">
        <v>0</v>
      </c>
      <c r="U14" s="123">
        <v>0</v>
      </c>
      <c r="V14" s="123">
        <v>0</v>
      </c>
      <c r="W14" s="123">
        <v>0</v>
      </c>
      <c r="X14" s="123">
        <v>5101360.0000000009</v>
      </c>
      <c r="Y14" s="123">
        <v>-5101360.0000000009</v>
      </c>
      <c r="Z14" s="126">
        <v>0</v>
      </c>
      <c r="AA14" s="136">
        <v>3956997246</v>
      </c>
    </row>
    <row r="15" spans="1:27" ht="62.4">
      <c r="B15" s="137">
        <v>780003</v>
      </c>
      <c r="C15" s="133">
        <v>11</v>
      </c>
      <c r="D15" s="138" t="s">
        <v>19</v>
      </c>
      <c r="E15" s="139">
        <v>1011812179</v>
      </c>
      <c r="F15" s="123">
        <v>0</v>
      </c>
      <c r="G15" s="123"/>
      <c r="H15" s="123"/>
      <c r="I15" s="123"/>
      <c r="J15" s="123"/>
      <c r="K15" s="123"/>
      <c r="L15" s="123"/>
      <c r="M15" s="123"/>
      <c r="N15" s="123">
        <v>0</v>
      </c>
      <c r="O15" s="123">
        <v>0</v>
      </c>
      <c r="P15" s="123">
        <v>0</v>
      </c>
      <c r="Q15" s="123">
        <v>0</v>
      </c>
      <c r="R15" s="123">
        <v>0</v>
      </c>
      <c r="S15" s="123">
        <v>0</v>
      </c>
      <c r="T15" s="123">
        <v>0</v>
      </c>
      <c r="U15" s="123">
        <v>0</v>
      </c>
      <c r="V15" s="123">
        <v>0</v>
      </c>
      <c r="W15" s="123">
        <v>0</v>
      </c>
      <c r="X15" s="123">
        <v>0</v>
      </c>
      <c r="Y15" s="123">
        <v>0</v>
      </c>
      <c r="Z15" s="126">
        <v>0</v>
      </c>
      <c r="AA15" s="136">
        <v>1011812179</v>
      </c>
    </row>
    <row r="16" spans="1:27" ht="46.8">
      <c r="B16" s="137">
        <v>780004</v>
      </c>
      <c r="C16" s="133">
        <v>12</v>
      </c>
      <c r="D16" s="140" t="s">
        <v>20</v>
      </c>
      <c r="E16" s="139">
        <v>3401297464</v>
      </c>
      <c r="F16" s="123">
        <v>0</v>
      </c>
      <c r="G16" s="123"/>
      <c r="H16" s="123"/>
      <c r="I16" s="123"/>
      <c r="J16" s="123"/>
      <c r="K16" s="123"/>
      <c r="L16" s="123"/>
      <c r="M16" s="123"/>
      <c r="N16" s="123">
        <v>0</v>
      </c>
      <c r="O16" s="123">
        <v>0</v>
      </c>
      <c r="P16" s="123">
        <v>0</v>
      </c>
      <c r="Q16" s="123">
        <v>0</v>
      </c>
      <c r="R16" s="123">
        <v>0</v>
      </c>
      <c r="S16" s="123">
        <v>0</v>
      </c>
      <c r="T16" s="123">
        <v>0</v>
      </c>
      <c r="U16" s="123">
        <v>0</v>
      </c>
      <c r="V16" s="123">
        <v>0</v>
      </c>
      <c r="W16" s="123">
        <v>0</v>
      </c>
      <c r="X16" s="123">
        <v>3446896.1999999997</v>
      </c>
      <c r="Y16" s="123">
        <v>-3446896.1999999997</v>
      </c>
      <c r="Z16" s="126">
        <v>0</v>
      </c>
      <c r="AA16" s="136">
        <v>3401297464</v>
      </c>
    </row>
    <row r="17" spans="2:27" ht="62.4">
      <c r="B17" s="137">
        <v>780005</v>
      </c>
      <c r="C17" s="133">
        <v>13</v>
      </c>
      <c r="D17" s="140" t="s">
        <v>21</v>
      </c>
      <c r="E17" s="139">
        <v>128356720</v>
      </c>
      <c r="F17" s="123">
        <v>0</v>
      </c>
      <c r="G17" s="123"/>
      <c r="H17" s="123"/>
      <c r="I17" s="123"/>
      <c r="J17" s="123"/>
      <c r="K17" s="123"/>
      <c r="L17" s="123"/>
      <c r="M17" s="123"/>
      <c r="N17" s="123">
        <v>0</v>
      </c>
      <c r="O17" s="123">
        <v>0</v>
      </c>
      <c r="P17" s="123">
        <v>0</v>
      </c>
      <c r="Q17" s="123">
        <v>0</v>
      </c>
      <c r="R17" s="123">
        <v>0</v>
      </c>
      <c r="S17" s="123">
        <v>0</v>
      </c>
      <c r="T17" s="123">
        <v>0</v>
      </c>
      <c r="U17" s="123">
        <v>0</v>
      </c>
      <c r="V17" s="123">
        <v>0</v>
      </c>
      <c r="W17" s="123">
        <v>0</v>
      </c>
      <c r="X17" s="123">
        <v>0</v>
      </c>
      <c r="Y17" s="123">
        <v>0</v>
      </c>
      <c r="Z17" s="126">
        <v>0</v>
      </c>
      <c r="AA17" s="136">
        <v>128356720</v>
      </c>
    </row>
    <row r="18" spans="2:27" ht="62.4">
      <c r="B18" s="137">
        <v>780167</v>
      </c>
      <c r="C18" s="133">
        <v>14</v>
      </c>
      <c r="D18" s="140" t="s">
        <v>22</v>
      </c>
      <c r="E18" s="139">
        <v>4258848418</v>
      </c>
      <c r="F18" s="123">
        <v>0</v>
      </c>
      <c r="G18" s="123"/>
      <c r="H18" s="123"/>
      <c r="I18" s="123"/>
      <c r="J18" s="123"/>
      <c r="K18" s="123">
        <v>74490049</v>
      </c>
      <c r="L18" s="123"/>
      <c r="M18" s="123"/>
      <c r="N18" s="123">
        <v>0</v>
      </c>
      <c r="O18" s="123">
        <v>0</v>
      </c>
      <c r="P18" s="123">
        <v>0</v>
      </c>
      <c r="Q18" s="123">
        <v>0</v>
      </c>
      <c r="R18" s="123">
        <v>0</v>
      </c>
      <c r="S18" s="123">
        <v>0</v>
      </c>
      <c r="T18" s="123">
        <v>0</v>
      </c>
      <c r="U18" s="123">
        <v>0</v>
      </c>
      <c r="V18" s="123">
        <v>0</v>
      </c>
      <c r="W18" s="123">
        <v>0</v>
      </c>
      <c r="X18" s="123">
        <v>0</v>
      </c>
      <c r="Y18" s="123">
        <v>0</v>
      </c>
      <c r="Z18" s="126">
        <v>74490049</v>
      </c>
      <c r="AA18" s="136">
        <v>4333338467</v>
      </c>
    </row>
    <row r="19" spans="2:27" ht="46.8">
      <c r="B19" s="137">
        <v>780007</v>
      </c>
      <c r="C19" s="133">
        <v>15</v>
      </c>
      <c r="D19" s="140" t="s">
        <v>23</v>
      </c>
      <c r="E19" s="139">
        <v>1884667527</v>
      </c>
      <c r="F19" s="123">
        <v>0</v>
      </c>
      <c r="G19" s="123"/>
      <c r="H19" s="123"/>
      <c r="I19" s="123"/>
      <c r="J19" s="123"/>
      <c r="K19" s="123"/>
      <c r="L19" s="123">
        <v>8170434</v>
      </c>
      <c r="M19" s="123"/>
      <c r="N19" s="123">
        <v>0</v>
      </c>
      <c r="O19" s="123">
        <v>0</v>
      </c>
      <c r="P19" s="123">
        <v>0</v>
      </c>
      <c r="Q19" s="123">
        <v>0</v>
      </c>
      <c r="R19" s="123">
        <v>0</v>
      </c>
      <c r="S19" s="123">
        <v>0</v>
      </c>
      <c r="T19" s="123">
        <v>0</v>
      </c>
      <c r="U19" s="123">
        <v>-7907850</v>
      </c>
      <c r="V19" s="123">
        <v>-262584</v>
      </c>
      <c r="W19" s="123">
        <v>0</v>
      </c>
      <c r="X19" s="123">
        <v>24829130.700000003</v>
      </c>
      <c r="Y19" s="123">
        <v>-24829130.700000003</v>
      </c>
      <c r="Z19" s="126">
        <v>0</v>
      </c>
      <c r="AA19" s="136">
        <v>1884667527</v>
      </c>
    </row>
    <row r="20" spans="2:27" ht="46.8">
      <c r="B20" s="137">
        <v>780008</v>
      </c>
      <c r="C20" s="133">
        <v>16</v>
      </c>
      <c r="D20" s="140" t="s">
        <v>24</v>
      </c>
      <c r="E20" s="139">
        <v>268676054</v>
      </c>
      <c r="F20" s="123">
        <v>0</v>
      </c>
      <c r="G20" s="123"/>
      <c r="H20" s="123"/>
      <c r="I20" s="123"/>
      <c r="J20" s="123"/>
      <c r="K20" s="123"/>
      <c r="L20" s="123"/>
      <c r="M20" s="123"/>
      <c r="N20" s="123">
        <v>0</v>
      </c>
      <c r="O20" s="123">
        <v>0</v>
      </c>
      <c r="P20" s="123">
        <v>0</v>
      </c>
      <c r="Q20" s="123">
        <v>0</v>
      </c>
      <c r="R20" s="123">
        <v>0</v>
      </c>
      <c r="S20" s="123">
        <v>0</v>
      </c>
      <c r="T20" s="123">
        <v>0</v>
      </c>
      <c r="U20" s="123">
        <v>0</v>
      </c>
      <c r="V20" s="123">
        <v>0</v>
      </c>
      <c r="W20" s="123">
        <v>0</v>
      </c>
      <c r="X20" s="123">
        <v>0</v>
      </c>
      <c r="Y20" s="123">
        <v>0</v>
      </c>
      <c r="Z20" s="126">
        <v>0</v>
      </c>
      <c r="AA20" s="136">
        <v>268676054</v>
      </c>
    </row>
    <row r="21" spans="2:27" ht="46.8">
      <c r="B21" s="137">
        <v>780012</v>
      </c>
      <c r="C21" s="133">
        <v>17</v>
      </c>
      <c r="D21" s="140" t="s">
        <v>25</v>
      </c>
      <c r="E21" s="139">
        <v>1672635891</v>
      </c>
      <c r="F21" s="123">
        <v>0</v>
      </c>
      <c r="G21" s="123"/>
      <c r="H21" s="123"/>
      <c r="I21" s="123"/>
      <c r="J21" s="123"/>
      <c r="K21" s="123"/>
      <c r="L21" s="123"/>
      <c r="M21" s="123"/>
      <c r="N21" s="123">
        <v>0</v>
      </c>
      <c r="O21" s="123">
        <v>0</v>
      </c>
      <c r="P21" s="123">
        <v>0</v>
      </c>
      <c r="Q21" s="123">
        <v>0</v>
      </c>
      <c r="R21" s="123">
        <v>0</v>
      </c>
      <c r="S21" s="123">
        <v>0</v>
      </c>
      <c r="T21" s="123">
        <v>0</v>
      </c>
      <c r="U21" s="123">
        <v>0</v>
      </c>
      <c r="V21" s="123">
        <v>0</v>
      </c>
      <c r="W21" s="123">
        <v>-501930</v>
      </c>
      <c r="X21" s="123">
        <v>0</v>
      </c>
      <c r="Y21" s="123">
        <v>501930</v>
      </c>
      <c r="Z21" s="126">
        <v>0</v>
      </c>
      <c r="AA21" s="136">
        <v>1672635891</v>
      </c>
    </row>
    <row r="22" spans="2:27" ht="46.8">
      <c r="B22" s="137">
        <v>780016</v>
      </c>
      <c r="C22" s="133">
        <v>18</v>
      </c>
      <c r="D22" s="140" t="s">
        <v>26</v>
      </c>
      <c r="E22" s="139">
        <v>3347636965</v>
      </c>
      <c r="F22" s="123">
        <v>5309</v>
      </c>
      <c r="G22" s="123">
        <v>-2344330</v>
      </c>
      <c r="H22" s="123"/>
      <c r="I22" s="123"/>
      <c r="J22" s="123"/>
      <c r="K22" s="123"/>
      <c r="L22" s="123"/>
      <c r="M22" s="123"/>
      <c r="N22" s="123">
        <v>0</v>
      </c>
      <c r="O22" s="123">
        <v>0</v>
      </c>
      <c r="P22" s="123">
        <v>0</v>
      </c>
      <c r="Q22" s="123">
        <v>0</v>
      </c>
      <c r="R22" s="123">
        <v>0</v>
      </c>
      <c r="S22" s="123">
        <v>0</v>
      </c>
      <c r="T22" s="123">
        <v>0</v>
      </c>
      <c r="U22" s="123">
        <v>0</v>
      </c>
      <c r="V22" s="123">
        <v>2339021</v>
      </c>
      <c r="W22" s="123">
        <v>0</v>
      </c>
      <c r="X22" s="123">
        <v>0</v>
      </c>
      <c r="Y22" s="123">
        <v>0</v>
      </c>
      <c r="Z22" s="126">
        <v>0</v>
      </c>
      <c r="AA22" s="136">
        <v>3347636965</v>
      </c>
    </row>
    <row r="23" spans="2:27" ht="62.4">
      <c r="B23" s="137">
        <v>780036</v>
      </c>
      <c r="C23" s="133">
        <v>19</v>
      </c>
      <c r="D23" s="140" t="s">
        <v>27</v>
      </c>
      <c r="E23" s="139">
        <v>3234477150</v>
      </c>
      <c r="F23" s="123">
        <v>0</v>
      </c>
      <c r="G23" s="123"/>
      <c r="H23" s="123"/>
      <c r="I23" s="123"/>
      <c r="J23" s="123"/>
      <c r="K23" s="123"/>
      <c r="L23" s="123"/>
      <c r="M23" s="123"/>
      <c r="N23" s="123">
        <v>0</v>
      </c>
      <c r="O23" s="123">
        <v>0</v>
      </c>
      <c r="P23" s="123">
        <v>0</v>
      </c>
      <c r="Q23" s="123">
        <v>0</v>
      </c>
      <c r="R23" s="123">
        <v>0</v>
      </c>
      <c r="S23" s="123">
        <v>0</v>
      </c>
      <c r="T23" s="123">
        <v>0</v>
      </c>
      <c r="U23" s="123">
        <v>0</v>
      </c>
      <c r="V23" s="123">
        <v>0</v>
      </c>
      <c r="W23" s="123">
        <v>0</v>
      </c>
      <c r="X23" s="123">
        <v>0</v>
      </c>
      <c r="Y23" s="123">
        <v>0</v>
      </c>
      <c r="Z23" s="126">
        <v>0</v>
      </c>
      <c r="AA23" s="136">
        <v>3234477150</v>
      </c>
    </row>
    <row r="24" spans="2:27" ht="62.4">
      <c r="B24" s="137">
        <v>780151</v>
      </c>
      <c r="C24" s="133">
        <v>20</v>
      </c>
      <c r="D24" s="140" t="s">
        <v>28</v>
      </c>
      <c r="E24" s="139">
        <v>4967804782</v>
      </c>
      <c r="F24" s="123">
        <v>0</v>
      </c>
      <c r="G24" s="123"/>
      <c r="H24" s="123"/>
      <c r="I24" s="123"/>
      <c r="J24" s="123"/>
      <c r="K24" s="123"/>
      <c r="L24" s="123"/>
      <c r="M24" s="123"/>
      <c r="N24" s="123">
        <v>0</v>
      </c>
      <c r="O24" s="123">
        <v>0</v>
      </c>
      <c r="P24" s="123">
        <v>0</v>
      </c>
      <c r="Q24" s="123">
        <v>0</v>
      </c>
      <c r="R24" s="123">
        <v>0</v>
      </c>
      <c r="S24" s="123">
        <v>0</v>
      </c>
      <c r="T24" s="123">
        <v>5617369</v>
      </c>
      <c r="U24" s="123">
        <v>-2342735</v>
      </c>
      <c r="V24" s="123">
        <v>31721482</v>
      </c>
      <c r="W24" s="123">
        <v>0</v>
      </c>
      <c r="X24" s="123">
        <v>13354548.899999997</v>
      </c>
      <c r="Y24" s="123">
        <v>-13354548.899999997</v>
      </c>
      <c r="Z24" s="126">
        <v>34996116</v>
      </c>
      <c r="AA24" s="136">
        <v>5002800898</v>
      </c>
    </row>
    <row r="25" spans="2:27" ht="62.4">
      <c r="B25" s="137">
        <v>780182</v>
      </c>
      <c r="C25" s="133">
        <v>21</v>
      </c>
      <c r="D25" s="140" t="s">
        <v>29</v>
      </c>
      <c r="E25" s="139">
        <v>436235874</v>
      </c>
      <c r="F25" s="123">
        <v>0</v>
      </c>
      <c r="G25" s="123"/>
      <c r="H25" s="123"/>
      <c r="I25" s="123"/>
      <c r="J25" s="123"/>
      <c r="K25" s="123"/>
      <c r="L25" s="123"/>
      <c r="M25" s="123"/>
      <c r="N25" s="123">
        <v>0</v>
      </c>
      <c r="O25" s="123">
        <v>0</v>
      </c>
      <c r="P25" s="123">
        <v>0</v>
      </c>
      <c r="Q25" s="123">
        <v>0</v>
      </c>
      <c r="R25" s="123">
        <v>0</v>
      </c>
      <c r="S25" s="123">
        <v>0</v>
      </c>
      <c r="T25" s="123">
        <v>0</v>
      </c>
      <c r="U25" s="123">
        <v>0</v>
      </c>
      <c r="V25" s="123">
        <v>0</v>
      </c>
      <c r="W25" s="123">
        <v>0</v>
      </c>
      <c r="X25" s="123">
        <v>0</v>
      </c>
      <c r="Y25" s="123">
        <v>0</v>
      </c>
      <c r="Z25" s="126">
        <v>0</v>
      </c>
      <c r="AA25" s="136">
        <v>436235874</v>
      </c>
    </row>
    <row r="26" spans="2:27" ht="46.8">
      <c r="B26" s="137">
        <v>780042</v>
      </c>
      <c r="C26" s="133">
        <v>22</v>
      </c>
      <c r="D26" s="140" t="s">
        <v>30</v>
      </c>
      <c r="E26" s="139">
        <v>1740538711</v>
      </c>
      <c r="F26" s="123">
        <v>0</v>
      </c>
      <c r="G26" s="123"/>
      <c r="H26" s="123"/>
      <c r="I26" s="123"/>
      <c r="J26" s="123"/>
      <c r="K26" s="123"/>
      <c r="L26" s="123"/>
      <c r="M26" s="123"/>
      <c r="N26" s="123">
        <v>0</v>
      </c>
      <c r="O26" s="123">
        <v>0</v>
      </c>
      <c r="P26" s="123">
        <v>0</v>
      </c>
      <c r="Q26" s="123">
        <v>0</v>
      </c>
      <c r="R26" s="123">
        <v>0</v>
      </c>
      <c r="S26" s="123">
        <v>0</v>
      </c>
      <c r="T26" s="123">
        <v>1854853</v>
      </c>
      <c r="U26" s="123">
        <v>0</v>
      </c>
      <c r="V26" s="123">
        <v>3859916</v>
      </c>
      <c r="W26" s="123">
        <v>0</v>
      </c>
      <c r="X26" s="123">
        <v>0</v>
      </c>
      <c r="Y26" s="123">
        <v>0</v>
      </c>
      <c r="Z26" s="126">
        <v>5714769</v>
      </c>
      <c r="AA26" s="136">
        <v>1746253480</v>
      </c>
    </row>
    <row r="27" spans="2:27" ht="78">
      <c r="B27" s="137">
        <v>780153</v>
      </c>
      <c r="C27" s="133">
        <v>23</v>
      </c>
      <c r="D27" s="140" t="s">
        <v>31</v>
      </c>
      <c r="E27" s="139">
        <v>2879789204</v>
      </c>
      <c r="F27" s="123">
        <v>0</v>
      </c>
      <c r="G27" s="123"/>
      <c r="H27" s="123"/>
      <c r="I27" s="123"/>
      <c r="J27" s="123"/>
      <c r="K27" s="123"/>
      <c r="L27" s="123"/>
      <c r="M27" s="123"/>
      <c r="N27" s="123">
        <v>0</v>
      </c>
      <c r="O27" s="123">
        <v>0</v>
      </c>
      <c r="P27" s="123">
        <v>0</v>
      </c>
      <c r="Q27" s="123">
        <v>0</v>
      </c>
      <c r="R27" s="123">
        <v>0</v>
      </c>
      <c r="S27" s="123">
        <v>0</v>
      </c>
      <c r="T27" s="123">
        <v>0</v>
      </c>
      <c r="U27" s="123">
        <v>0</v>
      </c>
      <c r="V27" s="123">
        <v>0</v>
      </c>
      <c r="W27" s="123">
        <v>0</v>
      </c>
      <c r="X27" s="123">
        <v>0</v>
      </c>
      <c r="Y27" s="123">
        <v>0</v>
      </c>
      <c r="Z27" s="126">
        <v>0</v>
      </c>
      <c r="AA27" s="136">
        <v>2879789204</v>
      </c>
    </row>
    <row r="28" spans="2:27" ht="62.4">
      <c r="B28" s="137">
        <v>780031</v>
      </c>
      <c r="C28" s="133">
        <v>24</v>
      </c>
      <c r="D28" s="140" t="s">
        <v>32</v>
      </c>
      <c r="E28" s="139">
        <v>1593866875</v>
      </c>
      <c r="F28" s="123">
        <v>0</v>
      </c>
      <c r="G28" s="123"/>
      <c r="H28" s="123"/>
      <c r="I28" s="123"/>
      <c r="J28" s="123"/>
      <c r="K28" s="123"/>
      <c r="L28" s="123"/>
      <c r="M28" s="123"/>
      <c r="N28" s="123">
        <v>0</v>
      </c>
      <c r="O28" s="123">
        <v>0</v>
      </c>
      <c r="P28" s="123">
        <v>0</v>
      </c>
      <c r="Q28" s="123">
        <v>0</v>
      </c>
      <c r="R28" s="123">
        <v>0</v>
      </c>
      <c r="S28" s="123">
        <v>0</v>
      </c>
      <c r="T28" s="123">
        <v>0</v>
      </c>
      <c r="U28" s="123">
        <v>0</v>
      </c>
      <c r="V28" s="123">
        <v>0</v>
      </c>
      <c r="W28" s="123">
        <v>0</v>
      </c>
      <c r="X28" s="123">
        <v>0</v>
      </c>
      <c r="Y28" s="123">
        <v>0</v>
      </c>
      <c r="Z28" s="126">
        <v>0</v>
      </c>
      <c r="AA28" s="136">
        <v>1593866875</v>
      </c>
    </row>
    <row r="29" spans="2:27" ht="46.8">
      <c r="B29" s="137">
        <v>780168</v>
      </c>
      <c r="C29" s="133">
        <v>25</v>
      </c>
      <c r="D29" s="140" t="s">
        <v>33</v>
      </c>
      <c r="E29" s="139">
        <v>331195626</v>
      </c>
      <c r="F29" s="123">
        <v>0</v>
      </c>
      <c r="G29" s="123"/>
      <c r="H29" s="123"/>
      <c r="I29" s="123"/>
      <c r="J29" s="123"/>
      <c r="K29" s="123"/>
      <c r="L29" s="123"/>
      <c r="M29" s="123"/>
      <c r="N29" s="123">
        <v>0</v>
      </c>
      <c r="O29" s="123">
        <v>0</v>
      </c>
      <c r="P29" s="123">
        <v>0</v>
      </c>
      <c r="Q29" s="123">
        <v>0</v>
      </c>
      <c r="R29" s="123">
        <v>0</v>
      </c>
      <c r="S29" s="123">
        <v>0</v>
      </c>
      <c r="T29" s="123">
        <v>0</v>
      </c>
      <c r="U29" s="123">
        <v>0</v>
      </c>
      <c r="V29" s="123">
        <v>0</v>
      </c>
      <c r="W29" s="123">
        <v>0</v>
      </c>
      <c r="X29" s="123">
        <v>0</v>
      </c>
      <c r="Y29" s="123">
        <v>0</v>
      </c>
      <c r="Z29" s="126">
        <v>0</v>
      </c>
      <c r="AA29" s="136">
        <v>331195626</v>
      </c>
    </row>
    <row r="30" spans="2:27" ht="46.8">
      <c r="B30" s="137">
        <v>780033</v>
      </c>
      <c r="C30" s="133">
        <v>26</v>
      </c>
      <c r="D30" s="140" t="s">
        <v>34</v>
      </c>
      <c r="E30" s="139">
        <v>1012624560</v>
      </c>
      <c r="F30" s="123">
        <v>0</v>
      </c>
      <c r="G30" s="123"/>
      <c r="H30" s="123"/>
      <c r="I30" s="123"/>
      <c r="J30" s="123"/>
      <c r="K30" s="123"/>
      <c r="L30" s="123"/>
      <c r="M30" s="123"/>
      <c r="N30" s="123">
        <v>0</v>
      </c>
      <c r="O30" s="123">
        <v>0</v>
      </c>
      <c r="P30" s="123">
        <v>0</v>
      </c>
      <c r="Q30" s="123">
        <v>0</v>
      </c>
      <c r="R30" s="123">
        <v>0</v>
      </c>
      <c r="S30" s="123">
        <v>0</v>
      </c>
      <c r="T30" s="123">
        <v>0</v>
      </c>
      <c r="U30" s="123">
        <v>0</v>
      </c>
      <c r="V30" s="123">
        <v>0</v>
      </c>
      <c r="W30" s="123">
        <v>0</v>
      </c>
      <c r="X30" s="123">
        <v>0</v>
      </c>
      <c r="Y30" s="123">
        <v>0</v>
      </c>
      <c r="Z30" s="126">
        <v>0</v>
      </c>
      <c r="AA30" s="136">
        <v>1012624560</v>
      </c>
    </row>
    <row r="31" spans="2:27" ht="62.4">
      <c r="B31" s="137">
        <v>780034</v>
      </c>
      <c r="C31" s="133">
        <v>27</v>
      </c>
      <c r="D31" s="140" t="s">
        <v>35</v>
      </c>
      <c r="E31" s="139">
        <v>1938024823</v>
      </c>
      <c r="F31" s="123">
        <v>0</v>
      </c>
      <c r="G31" s="123"/>
      <c r="H31" s="123"/>
      <c r="I31" s="123"/>
      <c r="J31" s="123"/>
      <c r="K31" s="123"/>
      <c r="L31" s="123"/>
      <c r="M31" s="123"/>
      <c r="N31" s="123">
        <v>0</v>
      </c>
      <c r="O31" s="123">
        <v>0</v>
      </c>
      <c r="P31" s="123">
        <v>0</v>
      </c>
      <c r="Q31" s="123">
        <v>0</v>
      </c>
      <c r="R31" s="123">
        <v>0</v>
      </c>
      <c r="S31" s="123">
        <v>0</v>
      </c>
      <c r="T31" s="123">
        <v>0</v>
      </c>
      <c r="U31" s="123">
        <v>0</v>
      </c>
      <c r="V31" s="123">
        <v>0</v>
      </c>
      <c r="W31" s="123">
        <v>0</v>
      </c>
      <c r="X31" s="123">
        <v>0</v>
      </c>
      <c r="Y31" s="123">
        <v>0</v>
      </c>
      <c r="Z31" s="126">
        <v>0</v>
      </c>
      <c r="AA31" s="136">
        <v>1938024823</v>
      </c>
    </row>
    <row r="32" spans="2:27" ht="62.4">
      <c r="B32" s="137">
        <v>780226</v>
      </c>
      <c r="C32" s="133">
        <v>28</v>
      </c>
      <c r="D32" s="140" t="s">
        <v>36</v>
      </c>
      <c r="E32" s="139">
        <v>444608383</v>
      </c>
      <c r="F32" s="123">
        <v>0</v>
      </c>
      <c r="G32" s="123"/>
      <c r="H32" s="123"/>
      <c r="I32" s="123"/>
      <c r="J32" s="123"/>
      <c r="K32" s="123"/>
      <c r="L32" s="123"/>
      <c r="M32" s="123"/>
      <c r="N32" s="123">
        <v>0</v>
      </c>
      <c r="O32" s="123">
        <v>0</v>
      </c>
      <c r="P32" s="123">
        <v>0</v>
      </c>
      <c r="Q32" s="123">
        <v>0</v>
      </c>
      <c r="R32" s="123">
        <v>0</v>
      </c>
      <c r="S32" s="123">
        <v>0</v>
      </c>
      <c r="T32" s="123">
        <v>0</v>
      </c>
      <c r="U32" s="123">
        <v>0</v>
      </c>
      <c r="V32" s="123">
        <v>0</v>
      </c>
      <c r="W32" s="123">
        <v>0</v>
      </c>
      <c r="X32" s="123">
        <v>0</v>
      </c>
      <c r="Y32" s="123">
        <v>0</v>
      </c>
      <c r="Z32" s="126">
        <v>0</v>
      </c>
      <c r="AA32" s="136">
        <v>444608383</v>
      </c>
    </row>
    <row r="33" spans="2:27" ht="78">
      <c r="B33" s="137">
        <v>780030</v>
      </c>
      <c r="C33" s="133">
        <v>29</v>
      </c>
      <c r="D33" s="140" t="s">
        <v>37</v>
      </c>
      <c r="E33" s="139">
        <v>1678179329</v>
      </c>
      <c r="F33" s="123">
        <v>0</v>
      </c>
      <c r="G33" s="123">
        <v>-48253</v>
      </c>
      <c r="H33" s="123"/>
      <c r="I33" s="123"/>
      <c r="J33" s="123"/>
      <c r="K33" s="123"/>
      <c r="L33" s="123"/>
      <c r="M33" s="123"/>
      <c r="N33" s="123">
        <v>0</v>
      </c>
      <c r="O33" s="123">
        <v>0</v>
      </c>
      <c r="P33" s="123">
        <v>0</v>
      </c>
      <c r="Q33" s="123">
        <v>0</v>
      </c>
      <c r="R33" s="123">
        <v>0</v>
      </c>
      <c r="S33" s="123">
        <v>0</v>
      </c>
      <c r="T33" s="123">
        <v>48253</v>
      </c>
      <c r="U33" s="123">
        <v>0</v>
      </c>
      <c r="V33" s="123">
        <v>0</v>
      </c>
      <c r="W33" s="123">
        <v>0</v>
      </c>
      <c r="X33" s="123">
        <v>0</v>
      </c>
      <c r="Y33" s="123">
        <v>0</v>
      </c>
      <c r="Z33" s="126">
        <v>0</v>
      </c>
      <c r="AA33" s="136">
        <v>1678179329</v>
      </c>
    </row>
    <row r="34" spans="2:27" ht="46.8">
      <c r="B34" s="137">
        <v>780070</v>
      </c>
      <c r="C34" s="133">
        <v>30</v>
      </c>
      <c r="D34" s="140" t="s">
        <v>38</v>
      </c>
      <c r="E34" s="139">
        <v>282018862</v>
      </c>
      <c r="F34" s="123">
        <v>0</v>
      </c>
      <c r="G34" s="123"/>
      <c r="H34" s="123"/>
      <c r="I34" s="123"/>
      <c r="J34" s="123"/>
      <c r="K34" s="123"/>
      <c r="L34" s="123"/>
      <c r="M34" s="123"/>
      <c r="N34" s="123">
        <v>0</v>
      </c>
      <c r="O34" s="123">
        <v>0</v>
      </c>
      <c r="P34" s="123">
        <v>0</v>
      </c>
      <c r="Q34" s="123">
        <v>0</v>
      </c>
      <c r="R34" s="123">
        <v>0</v>
      </c>
      <c r="S34" s="123">
        <v>0</v>
      </c>
      <c r="T34" s="123">
        <v>0</v>
      </c>
      <c r="U34" s="123">
        <v>0</v>
      </c>
      <c r="V34" s="123">
        <v>0</v>
      </c>
      <c r="W34" s="123">
        <v>0</v>
      </c>
      <c r="X34" s="123">
        <v>0</v>
      </c>
      <c r="Y34" s="123">
        <v>0</v>
      </c>
      <c r="Z34" s="126">
        <v>0</v>
      </c>
      <c r="AA34" s="136">
        <v>282018862</v>
      </c>
    </row>
    <row r="35" spans="2:27" ht="46.8">
      <c r="B35" s="137">
        <v>780076</v>
      </c>
      <c r="C35" s="133">
        <v>31</v>
      </c>
      <c r="D35" s="140" t="s">
        <v>39</v>
      </c>
      <c r="E35" s="139">
        <v>400973668</v>
      </c>
      <c r="F35" s="123">
        <v>0</v>
      </c>
      <c r="G35" s="123">
        <v>-21031473</v>
      </c>
      <c r="H35" s="123"/>
      <c r="I35" s="123"/>
      <c r="J35" s="123">
        <v>175113</v>
      </c>
      <c r="K35" s="123"/>
      <c r="L35" s="123"/>
      <c r="M35" s="123">
        <v>20856360</v>
      </c>
      <c r="N35" s="123">
        <v>0</v>
      </c>
      <c r="O35" s="123">
        <v>0</v>
      </c>
      <c r="P35" s="123">
        <v>0</v>
      </c>
      <c r="Q35" s="123">
        <v>0</v>
      </c>
      <c r="R35" s="123">
        <v>0</v>
      </c>
      <c r="S35" s="123">
        <v>0</v>
      </c>
      <c r="T35" s="123">
        <v>0</v>
      </c>
      <c r="U35" s="123">
        <v>0</v>
      </c>
      <c r="V35" s="123">
        <v>0</v>
      </c>
      <c r="W35" s="123">
        <v>0</v>
      </c>
      <c r="X35" s="123">
        <v>0</v>
      </c>
      <c r="Y35" s="123">
        <v>0</v>
      </c>
      <c r="Z35" s="126">
        <v>0</v>
      </c>
      <c r="AA35" s="136">
        <v>400973668</v>
      </c>
    </row>
    <row r="36" spans="2:27" ht="46.8">
      <c r="B36" s="137">
        <v>780077</v>
      </c>
      <c r="C36" s="133">
        <v>32</v>
      </c>
      <c r="D36" s="140" t="s">
        <v>40</v>
      </c>
      <c r="E36" s="139">
        <v>493578175</v>
      </c>
      <c r="F36" s="123">
        <v>0</v>
      </c>
      <c r="G36" s="123">
        <v>-21854075</v>
      </c>
      <c r="H36" s="123"/>
      <c r="I36" s="123"/>
      <c r="J36" s="123"/>
      <c r="K36" s="123"/>
      <c r="L36" s="123"/>
      <c r="M36" s="123">
        <v>21854075</v>
      </c>
      <c r="N36" s="123">
        <v>0</v>
      </c>
      <c r="O36" s="123">
        <v>0</v>
      </c>
      <c r="P36" s="123">
        <v>0</v>
      </c>
      <c r="Q36" s="123">
        <v>0</v>
      </c>
      <c r="R36" s="123">
        <v>0</v>
      </c>
      <c r="S36" s="123">
        <v>0</v>
      </c>
      <c r="T36" s="123">
        <v>0</v>
      </c>
      <c r="U36" s="123">
        <v>0</v>
      </c>
      <c r="V36" s="123">
        <v>0</v>
      </c>
      <c r="W36" s="123">
        <v>0</v>
      </c>
      <c r="X36" s="123">
        <v>0</v>
      </c>
      <c r="Y36" s="123">
        <v>0</v>
      </c>
      <c r="Z36" s="126">
        <v>0</v>
      </c>
      <c r="AA36" s="136">
        <v>493578175</v>
      </c>
    </row>
    <row r="37" spans="2:27" ht="46.8">
      <c r="B37" s="137">
        <v>780084</v>
      </c>
      <c r="C37" s="133">
        <v>33</v>
      </c>
      <c r="D37" s="140" t="s">
        <v>41</v>
      </c>
      <c r="E37" s="139">
        <v>575302763</v>
      </c>
      <c r="F37" s="123">
        <v>0</v>
      </c>
      <c r="G37" s="123">
        <v>6983142</v>
      </c>
      <c r="H37" s="123"/>
      <c r="I37" s="123"/>
      <c r="J37" s="123"/>
      <c r="K37" s="123"/>
      <c r="L37" s="123"/>
      <c r="M37" s="123">
        <v>-6983142</v>
      </c>
      <c r="N37" s="123">
        <v>0</v>
      </c>
      <c r="O37" s="123">
        <v>0</v>
      </c>
      <c r="P37" s="123">
        <v>0</v>
      </c>
      <c r="Q37" s="123">
        <v>0</v>
      </c>
      <c r="R37" s="123">
        <v>0</v>
      </c>
      <c r="S37" s="123">
        <v>0</v>
      </c>
      <c r="T37" s="123">
        <v>0</v>
      </c>
      <c r="U37" s="123">
        <v>0</v>
      </c>
      <c r="V37" s="123">
        <v>0</v>
      </c>
      <c r="W37" s="123">
        <v>0</v>
      </c>
      <c r="X37" s="123">
        <v>0</v>
      </c>
      <c r="Y37" s="123">
        <v>0</v>
      </c>
      <c r="Z37" s="126">
        <v>0</v>
      </c>
      <c r="AA37" s="136">
        <v>575302763</v>
      </c>
    </row>
    <row r="38" spans="2:27" ht="46.8">
      <c r="B38" s="137">
        <v>780072</v>
      </c>
      <c r="C38" s="133">
        <v>34</v>
      </c>
      <c r="D38" s="140" t="s">
        <v>42</v>
      </c>
      <c r="E38" s="139">
        <v>246903001</v>
      </c>
      <c r="F38" s="123">
        <v>0</v>
      </c>
      <c r="G38" s="123"/>
      <c r="H38" s="123"/>
      <c r="I38" s="123"/>
      <c r="J38" s="123"/>
      <c r="K38" s="123"/>
      <c r="L38" s="123"/>
      <c r="M38" s="123"/>
      <c r="N38" s="123">
        <v>0</v>
      </c>
      <c r="O38" s="123">
        <v>0</v>
      </c>
      <c r="P38" s="123">
        <v>0</v>
      </c>
      <c r="Q38" s="123">
        <v>0</v>
      </c>
      <c r="R38" s="123">
        <v>0</v>
      </c>
      <c r="S38" s="123">
        <v>0</v>
      </c>
      <c r="T38" s="123">
        <v>0</v>
      </c>
      <c r="U38" s="123">
        <v>0</v>
      </c>
      <c r="V38" s="123">
        <v>0</v>
      </c>
      <c r="W38" s="123">
        <v>0</v>
      </c>
      <c r="X38" s="123">
        <v>0</v>
      </c>
      <c r="Y38" s="123">
        <v>0</v>
      </c>
      <c r="Z38" s="126">
        <v>0</v>
      </c>
      <c r="AA38" s="136">
        <v>246903001</v>
      </c>
    </row>
    <row r="39" spans="2:27" ht="46.8">
      <c r="B39" s="137">
        <v>780073</v>
      </c>
      <c r="C39" s="133">
        <v>35</v>
      </c>
      <c r="D39" s="140" t="s">
        <v>43</v>
      </c>
      <c r="E39" s="139">
        <v>288429077</v>
      </c>
      <c r="F39" s="123">
        <v>0</v>
      </c>
      <c r="G39" s="123">
        <v>-27866394</v>
      </c>
      <c r="H39" s="123"/>
      <c r="I39" s="123"/>
      <c r="J39" s="123"/>
      <c r="K39" s="123"/>
      <c r="L39" s="123"/>
      <c r="M39" s="123">
        <v>27866394</v>
      </c>
      <c r="N39" s="123">
        <v>0</v>
      </c>
      <c r="O39" s="123">
        <v>0</v>
      </c>
      <c r="P39" s="123">
        <v>0</v>
      </c>
      <c r="Q39" s="123">
        <v>0</v>
      </c>
      <c r="R39" s="123">
        <v>0</v>
      </c>
      <c r="S39" s="123">
        <v>0</v>
      </c>
      <c r="T39" s="123">
        <v>0</v>
      </c>
      <c r="U39" s="123">
        <v>0</v>
      </c>
      <c r="V39" s="123">
        <v>0</v>
      </c>
      <c r="W39" s="123">
        <v>0</v>
      </c>
      <c r="X39" s="123">
        <v>0</v>
      </c>
      <c r="Y39" s="123">
        <v>0</v>
      </c>
      <c r="Z39" s="126">
        <v>0</v>
      </c>
      <c r="AA39" s="136">
        <v>288429077</v>
      </c>
    </row>
    <row r="40" spans="2:27" ht="46.8">
      <c r="B40" s="137">
        <v>780071</v>
      </c>
      <c r="C40" s="133">
        <v>36</v>
      </c>
      <c r="D40" s="140" t="s">
        <v>44</v>
      </c>
      <c r="E40" s="139">
        <v>243855124</v>
      </c>
      <c r="F40" s="123">
        <v>0</v>
      </c>
      <c r="G40" s="123">
        <v>-12628028</v>
      </c>
      <c r="H40" s="123"/>
      <c r="I40" s="123"/>
      <c r="J40" s="123"/>
      <c r="K40" s="123"/>
      <c r="L40" s="123">
        <v>12628028</v>
      </c>
      <c r="M40" s="123"/>
      <c r="N40" s="123">
        <v>0</v>
      </c>
      <c r="O40" s="123">
        <v>0</v>
      </c>
      <c r="P40" s="123">
        <v>0</v>
      </c>
      <c r="Q40" s="123">
        <v>0</v>
      </c>
      <c r="R40" s="123">
        <v>0</v>
      </c>
      <c r="S40" s="123">
        <v>0</v>
      </c>
      <c r="T40" s="123">
        <v>0</v>
      </c>
      <c r="U40" s="123">
        <v>0</v>
      </c>
      <c r="V40" s="123">
        <v>0</v>
      </c>
      <c r="W40" s="123">
        <v>0</v>
      </c>
      <c r="X40" s="123">
        <v>0</v>
      </c>
      <c r="Y40" s="123">
        <v>0</v>
      </c>
      <c r="Z40" s="126">
        <v>0</v>
      </c>
      <c r="AA40" s="136">
        <v>243855124</v>
      </c>
    </row>
    <row r="41" spans="2:27" ht="46.8">
      <c r="B41" s="137">
        <v>780074</v>
      </c>
      <c r="C41" s="133">
        <v>37</v>
      </c>
      <c r="D41" s="140" t="s">
        <v>45</v>
      </c>
      <c r="E41" s="139">
        <v>635083352</v>
      </c>
      <c r="F41" s="123">
        <v>0</v>
      </c>
      <c r="G41" s="123"/>
      <c r="H41" s="123"/>
      <c r="I41" s="123"/>
      <c r="J41" s="123"/>
      <c r="K41" s="123"/>
      <c r="L41" s="123"/>
      <c r="M41" s="123">
        <v>39914116</v>
      </c>
      <c r="N41" s="123">
        <v>0</v>
      </c>
      <c r="O41" s="123">
        <v>0</v>
      </c>
      <c r="P41" s="123">
        <v>0</v>
      </c>
      <c r="Q41" s="123">
        <v>0</v>
      </c>
      <c r="R41" s="123">
        <v>0</v>
      </c>
      <c r="S41" s="123">
        <v>-173757</v>
      </c>
      <c r="T41" s="123">
        <v>0</v>
      </c>
      <c r="U41" s="123">
        <v>0</v>
      </c>
      <c r="V41" s="123">
        <v>0</v>
      </c>
      <c r="W41" s="123">
        <v>0</v>
      </c>
      <c r="X41" s="123">
        <v>0</v>
      </c>
      <c r="Y41" s="123">
        <v>0</v>
      </c>
      <c r="Z41" s="126">
        <v>39740359</v>
      </c>
      <c r="AA41" s="136">
        <v>674823711</v>
      </c>
    </row>
    <row r="42" spans="2:27" ht="93.6">
      <c r="B42" s="137">
        <v>780240</v>
      </c>
      <c r="C42" s="133">
        <v>38</v>
      </c>
      <c r="D42" s="138" t="s">
        <v>46</v>
      </c>
      <c r="E42" s="139">
        <v>5886229014</v>
      </c>
      <c r="F42" s="123">
        <v>0</v>
      </c>
      <c r="G42" s="123"/>
      <c r="H42" s="123"/>
      <c r="I42" s="123"/>
      <c r="J42" s="123"/>
      <c r="K42" s="123"/>
      <c r="L42" s="123"/>
      <c r="M42" s="123"/>
      <c r="N42" s="123">
        <v>0</v>
      </c>
      <c r="O42" s="123">
        <v>0</v>
      </c>
      <c r="P42" s="123">
        <v>0</v>
      </c>
      <c r="Q42" s="123">
        <v>0</v>
      </c>
      <c r="R42" s="123">
        <v>0</v>
      </c>
      <c r="S42" s="123">
        <v>0</v>
      </c>
      <c r="T42" s="123">
        <v>0</v>
      </c>
      <c r="U42" s="123">
        <v>9558254</v>
      </c>
      <c r="V42" s="123">
        <v>20398041</v>
      </c>
      <c r="W42" s="123">
        <v>-10011400</v>
      </c>
      <c r="X42" s="123">
        <v>10367354.800000001</v>
      </c>
      <c r="Y42" s="123">
        <v>-10367354.800000001</v>
      </c>
      <c r="Z42" s="126">
        <v>19944895</v>
      </c>
      <c r="AA42" s="136">
        <v>5906173909</v>
      </c>
    </row>
    <row r="43" spans="2:27" ht="46.8">
      <c r="B43" s="137">
        <v>780209</v>
      </c>
      <c r="C43" s="133">
        <v>39</v>
      </c>
      <c r="D43" s="140" t="s">
        <v>47</v>
      </c>
      <c r="E43" s="139">
        <v>151631970</v>
      </c>
      <c r="F43" s="123">
        <v>0</v>
      </c>
      <c r="G43" s="123"/>
      <c r="H43" s="123"/>
      <c r="I43" s="123"/>
      <c r="J43" s="123"/>
      <c r="K43" s="123"/>
      <c r="L43" s="123"/>
      <c r="M43" s="123"/>
      <c r="N43" s="123">
        <v>0</v>
      </c>
      <c r="O43" s="123">
        <v>0</v>
      </c>
      <c r="P43" s="123">
        <v>0</v>
      </c>
      <c r="Q43" s="123">
        <v>0</v>
      </c>
      <c r="R43" s="123">
        <v>0</v>
      </c>
      <c r="S43" s="123">
        <v>0</v>
      </c>
      <c r="T43" s="123">
        <v>0</v>
      </c>
      <c r="U43" s="123">
        <v>0</v>
      </c>
      <c r="V43" s="123">
        <v>0</v>
      </c>
      <c r="W43" s="123">
        <v>0</v>
      </c>
      <c r="X43" s="123">
        <v>0</v>
      </c>
      <c r="Y43" s="123">
        <v>0</v>
      </c>
      <c r="Z43" s="126">
        <v>0</v>
      </c>
      <c r="AA43" s="136">
        <v>151631970</v>
      </c>
    </row>
    <row r="44" spans="2:27" ht="46.8">
      <c r="B44" s="137">
        <v>780001</v>
      </c>
      <c r="C44" s="133">
        <v>40</v>
      </c>
      <c r="D44" s="141" t="s">
        <v>48</v>
      </c>
      <c r="E44" s="139">
        <v>1060029496</v>
      </c>
      <c r="F44" s="123">
        <v>0</v>
      </c>
      <c r="G44" s="123"/>
      <c r="H44" s="123"/>
      <c r="I44" s="123"/>
      <c r="J44" s="123"/>
      <c r="K44" s="123"/>
      <c r="L44" s="123"/>
      <c r="M44" s="123"/>
      <c r="N44" s="123">
        <v>0</v>
      </c>
      <c r="O44" s="123">
        <v>0</v>
      </c>
      <c r="P44" s="123">
        <v>0</v>
      </c>
      <c r="Q44" s="123">
        <v>0</v>
      </c>
      <c r="R44" s="123">
        <v>0</v>
      </c>
      <c r="S44" s="123">
        <v>0</v>
      </c>
      <c r="T44" s="123">
        <v>0</v>
      </c>
      <c r="U44" s="123">
        <v>0</v>
      </c>
      <c r="V44" s="123">
        <v>0</v>
      </c>
      <c r="W44" s="123">
        <v>0</v>
      </c>
      <c r="X44" s="123">
        <v>0</v>
      </c>
      <c r="Y44" s="123">
        <v>0</v>
      </c>
      <c r="Z44" s="126">
        <v>0</v>
      </c>
      <c r="AA44" s="136">
        <v>1060029496</v>
      </c>
    </row>
    <row r="45" spans="2:27" ht="46.8">
      <c r="B45" s="137">
        <v>780009</v>
      </c>
      <c r="C45" s="133">
        <v>41</v>
      </c>
      <c r="D45" s="141" t="s">
        <v>49</v>
      </c>
      <c r="E45" s="139">
        <v>1550129301</v>
      </c>
      <c r="F45" s="123">
        <v>56122160</v>
      </c>
      <c r="G45" s="123"/>
      <c r="H45" s="123"/>
      <c r="I45" s="123"/>
      <c r="J45" s="123"/>
      <c r="K45" s="123"/>
      <c r="L45" s="123"/>
      <c r="M45" s="123"/>
      <c r="N45" s="123">
        <v>0</v>
      </c>
      <c r="O45" s="123">
        <v>0</v>
      </c>
      <c r="P45" s="123">
        <v>0</v>
      </c>
      <c r="Q45" s="123">
        <v>0</v>
      </c>
      <c r="R45" s="123">
        <v>0</v>
      </c>
      <c r="S45" s="123">
        <v>0</v>
      </c>
      <c r="T45" s="123">
        <v>0</v>
      </c>
      <c r="U45" s="123">
        <v>0</v>
      </c>
      <c r="V45" s="123">
        <v>-2145065</v>
      </c>
      <c r="W45" s="123">
        <v>0</v>
      </c>
      <c r="X45" s="123">
        <v>0</v>
      </c>
      <c r="Y45" s="123">
        <v>893777</v>
      </c>
      <c r="Z45" s="126">
        <v>54870872</v>
      </c>
      <c r="AA45" s="136">
        <v>1605000173</v>
      </c>
    </row>
    <row r="46" spans="2:27" ht="62.4">
      <c r="B46" s="137">
        <v>780010</v>
      </c>
      <c r="C46" s="133">
        <v>42</v>
      </c>
      <c r="D46" s="141" t="s">
        <v>50</v>
      </c>
      <c r="E46" s="139">
        <v>311783040</v>
      </c>
      <c r="F46" s="123">
        <v>0</v>
      </c>
      <c r="G46" s="123"/>
      <c r="H46" s="123"/>
      <c r="I46" s="123"/>
      <c r="J46" s="123"/>
      <c r="K46" s="123"/>
      <c r="L46" s="123"/>
      <c r="M46" s="123"/>
      <c r="N46" s="123">
        <v>0</v>
      </c>
      <c r="O46" s="123">
        <v>0</v>
      </c>
      <c r="P46" s="123">
        <v>0</v>
      </c>
      <c r="Q46" s="123">
        <v>0</v>
      </c>
      <c r="R46" s="123">
        <v>0</v>
      </c>
      <c r="S46" s="123">
        <v>0</v>
      </c>
      <c r="T46" s="123">
        <v>0</v>
      </c>
      <c r="U46" s="123">
        <v>0</v>
      </c>
      <c r="V46" s="123">
        <v>0</v>
      </c>
      <c r="W46" s="123">
        <v>0</v>
      </c>
      <c r="X46" s="123">
        <v>0</v>
      </c>
      <c r="Y46" s="123">
        <v>0</v>
      </c>
      <c r="Z46" s="126">
        <v>0</v>
      </c>
      <c r="AA46" s="136">
        <v>311783040</v>
      </c>
    </row>
    <row r="47" spans="2:27" ht="46.8">
      <c r="B47" s="137">
        <v>780011</v>
      </c>
      <c r="C47" s="133">
        <v>43</v>
      </c>
      <c r="D47" s="141" t="s">
        <v>51</v>
      </c>
      <c r="E47" s="139">
        <v>1762511205</v>
      </c>
      <c r="F47" s="123">
        <v>0</v>
      </c>
      <c r="G47" s="123"/>
      <c r="H47" s="123"/>
      <c r="I47" s="123"/>
      <c r="J47" s="123"/>
      <c r="K47" s="123"/>
      <c r="L47" s="123"/>
      <c r="M47" s="123"/>
      <c r="N47" s="123">
        <v>0</v>
      </c>
      <c r="O47" s="123">
        <v>0</v>
      </c>
      <c r="P47" s="123">
        <v>0</v>
      </c>
      <c r="Q47" s="123">
        <v>0</v>
      </c>
      <c r="R47" s="123">
        <v>0</v>
      </c>
      <c r="S47" s="123">
        <v>0</v>
      </c>
      <c r="T47" s="123">
        <v>-1235195</v>
      </c>
      <c r="U47" s="123">
        <v>0</v>
      </c>
      <c r="V47" s="123">
        <v>0</v>
      </c>
      <c r="W47" s="123">
        <v>0</v>
      </c>
      <c r="X47" s="123">
        <v>0</v>
      </c>
      <c r="Y47" s="123">
        <v>1235195</v>
      </c>
      <c r="Z47" s="126">
        <v>0</v>
      </c>
      <c r="AA47" s="136">
        <v>1762511205</v>
      </c>
    </row>
    <row r="48" spans="2:27" ht="46.8">
      <c r="B48" s="137">
        <v>780014</v>
      </c>
      <c r="C48" s="133">
        <v>44</v>
      </c>
      <c r="D48" s="141" t="s">
        <v>52</v>
      </c>
      <c r="E48" s="139">
        <v>5626573929</v>
      </c>
      <c r="F48" s="123">
        <v>0</v>
      </c>
      <c r="G48" s="123"/>
      <c r="H48" s="123"/>
      <c r="I48" s="123"/>
      <c r="J48" s="123"/>
      <c r="K48" s="123"/>
      <c r="L48" s="123">
        <v>-2347717</v>
      </c>
      <c r="M48" s="123"/>
      <c r="N48" s="123">
        <v>0</v>
      </c>
      <c r="O48" s="123">
        <v>0</v>
      </c>
      <c r="P48" s="123">
        <v>0</v>
      </c>
      <c r="Q48" s="123">
        <v>0</v>
      </c>
      <c r="R48" s="123">
        <v>0</v>
      </c>
      <c r="S48" s="123">
        <v>0</v>
      </c>
      <c r="T48" s="123">
        <v>-467253</v>
      </c>
      <c r="U48" s="123">
        <v>1575558</v>
      </c>
      <c r="V48" s="123">
        <v>1423051</v>
      </c>
      <c r="W48" s="123">
        <v>0</v>
      </c>
      <c r="X48" s="123">
        <v>0</v>
      </c>
      <c r="Y48" s="123">
        <v>0</v>
      </c>
      <c r="Z48" s="126">
        <v>183639</v>
      </c>
      <c r="AA48" s="136">
        <v>5626757568</v>
      </c>
    </row>
    <row r="49" spans="2:27" ht="46.8">
      <c r="B49" s="137">
        <v>780032</v>
      </c>
      <c r="C49" s="133">
        <v>45</v>
      </c>
      <c r="D49" s="141" t="s">
        <v>53</v>
      </c>
      <c r="E49" s="139">
        <v>787919864</v>
      </c>
      <c r="F49" s="123">
        <v>0</v>
      </c>
      <c r="G49" s="123"/>
      <c r="H49" s="123"/>
      <c r="I49" s="123"/>
      <c r="J49" s="123"/>
      <c r="K49" s="123"/>
      <c r="L49" s="123">
        <v>1554031</v>
      </c>
      <c r="M49" s="123"/>
      <c r="N49" s="123">
        <v>0</v>
      </c>
      <c r="O49" s="123">
        <v>0</v>
      </c>
      <c r="P49" s="123">
        <v>0</v>
      </c>
      <c r="Q49" s="123">
        <v>0</v>
      </c>
      <c r="R49" s="123">
        <v>0</v>
      </c>
      <c r="S49" s="123">
        <v>0</v>
      </c>
      <c r="T49" s="123">
        <v>39809</v>
      </c>
      <c r="U49" s="123">
        <v>0</v>
      </c>
      <c r="V49" s="123">
        <v>0</v>
      </c>
      <c r="W49" s="123">
        <v>-1593840</v>
      </c>
      <c r="X49" s="123">
        <v>0</v>
      </c>
      <c r="Y49" s="123">
        <v>0</v>
      </c>
      <c r="Z49" s="126">
        <v>0</v>
      </c>
      <c r="AA49" s="136">
        <v>787919864</v>
      </c>
    </row>
    <row r="50" spans="2:27" ht="62.4">
      <c r="B50" s="137">
        <v>780141</v>
      </c>
      <c r="C50" s="133">
        <v>46</v>
      </c>
      <c r="D50" s="140" t="s">
        <v>54</v>
      </c>
      <c r="E50" s="139">
        <v>66739266</v>
      </c>
      <c r="F50" s="123">
        <v>0</v>
      </c>
      <c r="G50" s="123"/>
      <c r="H50" s="123"/>
      <c r="I50" s="123"/>
      <c r="J50" s="123"/>
      <c r="K50" s="123"/>
      <c r="L50" s="123"/>
      <c r="M50" s="123"/>
      <c r="N50" s="123">
        <v>0</v>
      </c>
      <c r="O50" s="123">
        <v>0</v>
      </c>
      <c r="P50" s="123">
        <v>0</v>
      </c>
      <c r="Q50" s="123">
        <v>0</v>
      </c>
      <c r="R50" s="123">
        <v>0</v>
      </c>
      <c r="S50" s="123">
        <v>0</v>
      </c>
      <c r="T50" s="123">
        <v>0</v>
      </c>
      <c r="U50" s="123">
        <v>0</v>
      </c>
      <c r="V50" s="123">
        <v>0</v>
      </c>
      <c r="W50" s="123">
        <v>0</v>
      </c>
      <c r="X50" s="123">
        <v>0</v>
      </c>
      <c r="Y50" s="123">
        <v>0</v>
      </c>
      <c r="Z50" s="126">
        <v>0</v>
      </c>
      <c r="AA50" s="136">
        <v>66739266</v>
      </c>
    </row>
    <row r="51" spans="2:27" ht="62.4">
      <c r="B51" s="137">
        <v>780140</v>
      </c>
      <c r="C51" s="133">
        <v>47</v>
      </c>
      <c r="D51" s="140" t="s">
        <v>55</v>
      </c>
      <c r="E51" s="139">
        <v>268342034</v>
      </c>
      <c r="F51" s="123">
        <v>0</v>
      </c>
      <c r="G51" s="123"/>
      <c r="H51" s="123"/>
      <c r="I51" s="123"/>
      <c r="J51" s="123"/>
      <c r="K51" s="123"/>
      <c r="L51" s="123"/>
      <c r="M51" s="123"/>
      <c r="N51" s="123">
        <v>0</v>
      </c>
      <c r="O51" s="123">
        <v>0</v>
      </c>
      <c r="P51" s="123">
        <v>0</v>
      </c>
      <c r="Q51" s="123">
        <v>0</v>
      </c>
      <c r="R51" s="123">
        <v>0</v>
      </c>
      <c r="S51" s="123">
        <v>0</v>
      </c>
      <c r="T51" s="123">
        <v>0</v>
      </c>
      <c r="U51" s="123">
        <v>0</v>
      </c>
      <c r="V51" s="123">
        <v>0</v>
      </c>
      <c r="W51" s="123">
        <v>0</v>
      </c>
      <c r="X51" s="123">
        <v>0</v>
      </c>
      <c r="Y51" s="123">
        <v>0</v>
      </c>
      <c r="Z51" s="126">
        <v>0</v>
      </c>
      <c r="AA51" s="136">
        <v>268342034</v>
      </c>
    </row>
    <row r="52" spans="2:27" ht="62.4">
      <c r="B52" s="137">
        <v>780186</v>
      </c>
      <c r="C52" s="133">
        <v>48</v>
      </c>
      <c r="D52" s="140" t="s">
        <v>56</v>
      </c>
      <c r="E52" s="139">
        <v>1857156491</v>
      </c>
      <c r="F52" s="123">
        <v>0</v>
      </c>
      <c r="G52" s="123"/>
      <c r="H52" s="123"/>
      <c r="I52" s="123"/>
      <c r="J52" s="123"/>
      <c r="K52" s="123"/>
      <c r="L52" s="123"/>
      <c r="M52" s="123"/>
      <c r="N52" s="123">
        <v>0</v>
      </c>
      <c r="O52" s="123">
        <v>0</v>
      </c>
      <c r="P52" s="123">
        <v>0</v>
      </c>
      <c r="Q52" s="123">
        <v>0</v>
      </c>
      <c r="R52" s="123">
        <v>0</v>
      </c>
      <c r="S52" s="123">
        <v>0</v>
      </c>
      <c r="T52" s="123">
        <v>-6021166</v>
      </c>
      <c r="U52" s="123">
        <v>0</v>
      </c>
      <c r="V52" s="123">
        <v>0</v>
      </c>
      <c r="W52" s="123">
        <v>0</v>
      </c>
      <c r="X52" s="123">
        <v>0</v>
      </c>
      <c r="Y52" s="123">
        <v>6021166</v>
      </c>
      <c r="Z52" s="126">
        <v>0</v>
      </c>
      <c r="AA52" s="136">
        <v>1857156491</v>
      </c>
    </row>
    <row r="53" spans="2:27" ht="62.4">
      <c r="B53" s="137">
        <v>780185</v>
      </c>
      <c r="C53" s="133">
        <v>49</v>
      </c>
      <c r="D53" s="140" t="s">
        <v>57</v>
      </c>
      <c r="E53" s="139">
        <v>1050242747</v>
      </c>
      <c r="F53" s="123">
        <v>0</v>
      </c>
      <c r="G53" s="123"/>
      <c r="H53" s="123"/>
      <c r="I53" s="123"/>
      <c r="J53" s="123"/>
      <c r="K53" s="123"/>
      <c r="L53" s="123"/>
      <c r="M53" s="123"/>
      <c r="N53" s="123">
        <v>0</v>
      </c>
      <c r="O53" s="123">
        <v>0</v>
      </c>
      <c r="P53" s="123">
        <v>0</v>
      </c>
      <c r="Q53" s="123">
        <v>0</v>
      </c>
      <c r="R53" s="123">
        <v>0</v>
      </c>
      <c r="S53" s="123">
        <v>0</v>
      </c>
      <c r="T53" s="123">
        <v>0</v>
      </c>
      <c r="U53" s="123">
        <v>0</v>
      </c>
      <c r="V53" s="123">
        <v>0</v>
      </c>
      <c r="W53" s="123">
        <v>0</v>
      </c>
      <c r="X53" s="123">
        <v>0</v>
      </c>
      <c r="Y53" s="123">
        <v>0</v>
      </c>
      <c r="Z53" s="126">
        <v>0</v>
      </c>
      <c r="AA53" s="136">
        <v>1050242747</v>
      </c>
    </row>
    <row r="54" spans="2:27" ht="62.4">
      <c r="B54" s="137">
        <v>780183</v>
      </c>
      <c r="C54" s="133">
        <v>50</v>
      </c>
      <c r="D54" s="140" t="s">
        <v>58</v>
      </c>
      <c r="E54" s="139">
        <v>440745537</v>
      </c>
      <c r="F54" s="123">
        <v>0</v>
      </c>
      <c r="G54" s="123"/>
      <c r="H54" s="123"/>
      <c r="I54" s="123"/>
      <c r="J54" s="123"/>
      <c r="K54" s="123"/>
      <c r="L54" s="123"/>
      <c r="M54" s="123"/>
      <c r="N54" s="123">
        <v>0</v>
      </c>
      <c r="O54" s="123">
        <v>0</v>
      </c>
      <c r="P54" s="123">
        <v>0</v>
      </c>
      <c r="Q54" s="123">
        <v>0</v>
      </c>
      <c r="R54" s="123">
        <v>0</v>
      </c>
      <c r="S54" s="123">
        <v>0</v>
      </c>
      <c r="T54" s="123">
        <v>0</v>
      </c>
      <c r="U54" s="123">
        <v>0</v>
      </c>
      <c r="V54" s="123">
        <v>0</v>
      </c>
      <c r="W54" s="123">
        <v>0</v>
      </c>
      <c r="X54" s="123">
        <v>0</v>
      </c>
      <c r="Y54" s="123">
        <v>0</v>
      </c>
      <c r="Z54" s="126">
        <v>0</v>
      </c>
      <c r="AA54" s="136">
        <v>440745537</v>
      </c>
    </row>
    <row r="55" spans="2:27" ht="46.8">
      <c r="B55" s="137">
        <v>780188</v>
      </c>
      <c r="C55" s="133">
        <v>51</v>
      </c>
      <c r="D55" s="140" t="s">
        <v>59</v>
      </c>
      <c r="E55" s="139">
        <v>167791120</v>
      </c>
      <c r="F55" s="123">
        <v>0</v>
      </c>
      <c r="G55" s="123"/>
      <c r="H55" s="123"/>
      <c r="I55" s="123"/>
      <c r="J55" s="123"/>
      <c r="K55" s="123"/>
      <c r="L55" s="123"/>
      <c r="M55" s="123"/>
      <c r="N55" s="123">
        <v>0</v>
      </c>
      <c r="O55" s="123">
        <v>0</v>
      </c>
      <c r="P55" s="123">
        <v>0</v>
      </c>
      <c r="Q55" s="123">
        <v>459946</v>
      </c>
      <c r="R55" s="123">
        <v>0</v>
      </c>
      <c r="S55" s="123">
        <v>0</v>
      </c>
      <c r="T55" s="123">
        <v>0</v>
      </c>
      <c r="U55" s="123">
        <v>0</v>
      </c>
      <c r="V55" s="123">
        <v>0</v>
      </c>
      <c r="W55" s="123">
        <v>0</v>
      </c>
      <c r="X55" s="123">
        <v>0</v>
      </c>
      <c r="Y55" s="123">
        <v>0</v>
      </c>
      <c r="Z55" s="126">
        <v>459946</v>
      </c>
      <c r="AA55" s="136">
        <v>168251066</v>
      </c>
    </row>
    <row r="56" spans="2:27" ht="62.4">
      <c r="B56" s="137">
        <v>780195</v>
      </c>
      <c r="C56" s="133">
        <v>52</v>
      </c>
      <c r="D56" s="140" t="s">
        <v>60</v>
      </c>
      <c r="E56" s="139">
        <v>20085551</v>
      </c>
      <c r="F56" s="123">
        <v>0</v>
      </c>
      <c r="G56" s="123"/>
      <c r="H56" s="123"/>
      <c r="I56" s="123"/>
      <c r="J56" s="123"/>
      <c r="K56" s="123"/>
      <c r="L56" s="123"/>
      <c r="M56" s="123"/>
      <c r="N56" s="123">
        <v>0</v>
      </c>
      <c r="O56" s="123">
        <v>0</v>
      </c>
      <c r="P56" s="123">
        <v>0</v>
      </c>
      <c r="Q56" s="123">
        <v>0</v>
      </c>
      <c r="R56" s="123">
        <v>0</v>
      </c>
      <c r="S56" s="123">
        <v>0</v>
      </c>
      <c r="T56" s="123">
        <v>0</v>
      </c>
      <c r="U56" s="123">
        <v>0</v>
      </c>
      <c r="V56" s="123">
        <v>0</v>
      </c>
      <c r="W56" s="123">
        <v>0</v>
      </c>
      <c r="X56" s="123">
        <v>0</v>
      </c>
      <c r="Y56" s="123">
        <v>0</v>
      </c>
      <c r="Z56" s="126">
        <v>0</v>
      </c>
      <c r="AA56" s="136">
        <v>20085551</v>
      </c>
    </row>
    <row r="57" spans="2:27" ht="46.8">
      <c r="B57" s="137">
        <v>780297</v>
      </c>
      <c r="C57" s="133">
        <v>53</v>
      </c>
      <c r="D57" s="140" t="s">
        <v>61</v>
      </c>
      <c r="E57" s="139">
        <v>119789867</v>
      </c>
      <c r="F57" s="123">
        <v>0</v>
      </c>
      <c r="G57" s="123"/>
      <c r="H57" s="123"/>
      <c r="I57" s="123"/>
      <c r="J57" s="123">
        <v>25922120</v>
      </c>
      <c r="K57" s="123"/>
      <c r="L57" s="123"/>
      <c r="M57" s="123"/>
      <c r="N57" s="123">
        <v>0</v>
      </c>
      <c r="O57" s="123">
        <v>0</v>
      </c>
      <c r="P57" s="123">
        <v>0</v>
      </c>
      <c r="Q57" s="123">
        <v>0</v>
      </c>
      <c r="R57" s="123">
        <v>0</v>
      </c>
      <c r="S57" s="123">
        <v>0</v>
      </c>
      <c r="T57" s="123">
        <v>1501270</v>
      </c>
      <c r="U57" s="123">
        <v>0</v>
      </c>
      <c r="V57" s="123">
        <v>0</v>
      </c>
      <c r="W57" s="123">
        <v>0</v>
      </c>
      <c r="X57" s="123">
        <v>0</v>
      </c>
      <c r="Y57" s="123">
        <v>0</v>
      </c>
      <c r="Z57" s="126">
        <v>27423390</v>
      </c>
      <c r="AA57" s="136">
        <v>147213257</v>
      </c>
    </row>
    <row r="58" spans="2:27" ht="46.8">
      <c r="B58" s="137">
        <v>780285</v>
      </c>
      <c r="C58" s="133">
        <v>54</v>
      </c>
      <c r="D58" s="138" t="s">
        <v>62</v>
      </c>
      <c r="E58" s="139">
        <v>362227</v>
      </c>
      <c r="F58" s="123">
        <v>0</v>
      </c>
      <c r="G58" s="123"/>
      <c r="H58" s="123"/>
      <c r="I58" s="123"/>
      <c r="J58" s="123"/>
      <c r="K58" s="123"/>
      <c r="L58" s="123"/>
      <c r="M58" s="123"/>
      <c r="N58" s="123">
        <v>0</v>
      </c>
      <c r="O58" s="123">
        <v>0</v>
      </c>
      <c r="P58" s="123">
        <v>0</v>
      </c>
      <c r="Q58" s="123">
        <v>0</v>
      </c>
      <c r="R58" s="123">
        <v>0</v>
      </c>
      <c r="S58" s="123">
        <v>0</v>
      </c>
      <c r="T58" s="123">
        <v>0</v>
      </c>
      <c r="U58" s="123">
        <v>0</v>
      </c>
      <c r="V58" s="123">
        <v>0</v>
      </c>
      <c r="W58" s="123">
        <v>0</v>
      </c>
      <c r="X58" s="123">
        <v>0</v>
      </c>
      <c r="Y58" s="123">
        <v>0</v>
      </c>
      <c r="Z58" s="126">
        <v>0</v>
      </c>
      <c r="AA58" s="136">
        <v>362227</v>
      </c>
    </row>
    <row r="59" spans="2:27" ht="62.4">
      <c r="B59" s="137">
        <v>780366</v>
      </c>
      <c r="C59" s="133">
        <v>55</v>
      </c>
      <c r="D59" s="141" t="s">
        <v>63</v>
      </c>
      <c r="E59" s="139">
        <v>3375486033</v>
      </c>
      <c r="F59" s="123">
        <v>0</v>
      </c>
      <c r="G59" s="123"/>
      <c r="H59" s="123"/>
      <c r="I59" s="123"/>
      <c r="J59" s="123"/>
      <c r="K59" s="123"/>
      <c r="L59" s="123"/>
      <c r="M59" s="123"/>
      <c r="N59" s="123">
        <v>0</v>
      </c>
      <c r="O59" s="123">
        <v>0</v>
      </c>
      <c r="P59" s="123">
        <v>0</v>
      </c>
      <c r="Q59" s="123">
        <v>0</v>
      </c>
      <c r="R59" s="123">
        <v>0</v>
      </c>
      <c r="S59" s="123">
        <v>0</v>
      </c>
      <c r="T59" s="123">
        <v>0</v>
      </c>
      <c r="U59" s="123">
        <v>0</v>
      </c>
      <c r="V59" s="123">
        <v>0</v>
      </c>
      <c r="W59" s="123">
        <v>0</v>
      </c>
      <c r="X59" s="123">
        <v>0</v>
      </c>
      <c r="Y59" s="123">
        <v>0</v>
      </c>
      <c r="Z59" s="126">
        <v>0</v>
      </c>
      <c r="AA59" s="136">
        <v>3375486033</v>
      </c>
    </row>
    <row r="60" spans="2:27" ht="78">
      <c r="B60" s="137">
        <v>780746</v>
      </c>
      <c r="C60" s="133">
        <v>56</v>
      </c>
      <c r="D60" s="142" t="s">
        <v>64</v>
      </c>
      <c r="E60" s="139">
        <v>147166459</v>
      </c>
      <c r="F60" s="123">
        <v>0</v>
      </c>
      <c r="G60" s="123"/>
      <c r="H60" s="123"/>
      <c r="I60" s="123"/>
      <c r="J60" s="123"/>
      <c r="K60" s="123"/>
      <c r="L60" s="123"/>
      <c r="M60" s="123"/>
      <c r="N60" s="123">
        <v>0</v>
      </c>
      <c r="O60" s="123">
        <v>0</v>
      </c>
      <c r="P60" s="123">
        <v>0</v>
      </c>
      <c r="Q60" s="123">
        <v>0</v>
      </c>
      <c r="R60" s="123">
        <v>0</v>
      </c>
      <c r="S60" s="123">
        <v>0</v>
      </c>
      <c r="T60" s="123">
        <v>0</v>
      </c>
      <c r="U60" s="123">
        <v>0</v>
      </c>
      <c r="V60" s="123">
        <v>-12312012</v>
      </c>
      <c r="W60" s="123">
        <v>0</v>
      </c>
      <c r="X60" s="123">
        <v>0</v>
      </c>
      <c r="Y60" s="123"/>
      <c r="Z60" s="126">
        <v>-12312012</v>
      </c>
      <c r="AA60" s="136">
        <v>134854447</v>
      </c>
    </row>
    <row r="61" spans="2:27" ht="46.8">
      <c r="B61" s="137">
        <v>780108</v>
      </c>
      <c r="C61" s="133">
        <v>57</v>
      </c>
      <c r="D61" s="140" t="s">
        <v>65</v>
      </c>
      <c r="E61" s="139">
        <v>510790024</v>
      </c>
      <c r="F61" s="123">
        <v>0</v>
      </c>
      <c r="G61" s="123"/>
      <c r="H61" s="123"/>
      <c r="I61" s="123"/>
      <c r="J61" s="123"/>
      <c r="K61" s="123"/>
      <c r="L61" s="123"/>
      <c r="M61" s="123"/>
      <c r="N61" s="123">
        <v>-93790</v>
      </c>
      <c r="O61" s="123">
        <v>0</v>
      </c>
      <c r="P61" s="123">
        <v>0</v>
      </c>
      <c r="Q61" s="123">
        <v>0</v>
      </c>
      <c r="R61" s="123">
        <v>0</v>
      </c>
      <c r="S61" s="123">
        <v>377332</v>
      </c>
      <c r="T61" s="123">
        <v>0</v>
      </c>
      <c r="U61" s="123">
        <v>0</v>
      </c>
      <c r="V61" s="123">
        <v>0</v>
      </c>
      <c r="W61" s="123">
        <v>0</v>
      </c>
      <c r="X61" s="123">
        <v>0</v>
      </c>
      <c r="Y61" s="123">
        <v>0</v>
      </c>
      <c r="Z61" s="126">
        <v>283542</v>
      </c>
      <c r="AA61" s="136">
        <v>511073566</v>
      </c>
    </row>
    <row r="62" spans="2:27" ht="46.8">
      <c r="B62" s="137">
        <v>780109</v>
      </c>
      <c r="C62" s="133">
        <v>58</v>
      </c>
      <c r="D62" s="140" t="s">
        <v>66</v>
      </c>
      <c r="E62" s="139">
        <v>691370365</v>
      </c>
      <c r="F62" s="123">
        <v>0</v>
      </c>
      <c r="G62" s="123"/>
      <c r="H62" s="123"/>
      <c r="I62" s="123"/>
      <c r="J62" s="123"/>
      <c r="K62" s="123"/>
      <c r="L62" s="123"/>
      <c r="M62" s="123"/>
      <c r="N62" s="123">
        <v>-89020</v>
      </c>
      <c r="O62" s="123">
        <v>0</v>
      </c>
      <c r="P62" s="123">
        <v>0</v>
      </c>
      <c r="Q62" s="123">
        <v>1451419</v>
      </c>
      <c r="R62" s="123">
        <v>0</v>
      </c>
      <c r="S62" s="123">
        <v>0</v>
      </c>
      <c r="T62" s="123">
        <v>0</v>
      </c>
      <c r="U62" s="123">
        <v>0</v>
      </c>
      <c r="V62" s="123">
        <v>0</v>
      </c>
      <c r="W62" s="123">
        <v>0</v>
      </c>
      <c r="X62" s="123">
        <v>0</v>
      </c>
      <c r="Y62" s="123">
        <v>0</v>
      </c>
      <c r="Z62" s="126">
        <v>1362399</v>
      </c>
      <c r="AA62" s="136">
        <v>692732764</v>
      </c>
    </row>
    <row r="63" spans="2:27" ht="46.8">
      <c r="B63" s="137">
        <v>780081</v>
      </c>
      <c r="C63" s="133">
        <v>59</v>
      </c>
      <c r="D63" s="140" t="s">
        <v>67</v>
      </c>
      <c r="E63" s="139">
        <v>148367297</v>
      </c>
      <c r="F63" s="123">
        <v>0</v>
      </c>
      <c r="G63" s="123"/>
      <c r="H63" s="123"/>
      <c r="I63" s="123"/>
      <c r="J63" s="123"/>
      <c r="K63" s="123"/>
      <c r="L63" s="123"/>
      <c r="M63" s="123"/>
      <c r="N63" s="123">
        <v>0</v>
      </c>
      <c r="O63" s="123">
        <v>0</v>
      </c>
      <c r="P63" s="123">
        <v>0</v>
      </c>
      <c r="Q63" s="123">
        <v>501067</v>
      </c>
      <c r="R63" s="123">
        <v>0</v>
      </c>
      <c r="S63" s="123">
        <v>0</v>
      </c>
      <c r="T63" s="123">
        <v>-86741</v>
      </c>
      <c r="U63" s="123">
        <v>0</v>
      </c>
      <c r="V63" s="123">
        <v>0</v>
      </c>
      <c r="W63" s="123">
        <v>0</v>
      </c>
      <c r="X63" s="123">
        <v>0</v>
      </c>
      <c r="Y63" s="123">
        <v>0</v>
      </c>
      <c r="Z63" s="126">
        <v>414326</v>
      </c>
      <c r="AA63" s="136">
        <v>148781623</v>
      </c>
    </row>
    <row r="64" spans="2:27" ht="46.8">
      <c r="B64" s="137">
        <v>780156</v>
      </c>
      <c r="C64" s="133">
        <v>60</v>
      </c>
      <c r="D64" s="140" t="s">
        <v>68</v>
      </c>
      <c r="E64" s="139">
        <v>99667468</v>
      </c>
      <c r="F64" s="123">
        <v>0</v>
      </c>
      <c r="G64" s="123"/>
      <c r="H64" s="123"/>
      <c r="I64" s="123"/>
      <c r="J64" s="123"/>
      <c r="K64" s="123"/>
      <c r="L64" s="123"/>
      <c r="M64" s="123"/>
      <c r="N64" s="123">
        <v>0</v>
      </c>
      <c r="O64" s="123">
        <v>0</v>
      </c>
      <c r="P64" s="123">
        <v>0</v>
      </c>
      <c r="Q64" s="123">
        <v>0</v>
      </c>
      <c r="R64" s="123">
        <v>0</v>
      </c>
      <c r="S64" s="123">
        <v>0</v>
      </c>
      <c r="T64" s="123">
        <v>0</v>
      </c>
      <c r="U64" s="123">
        <v>0</v>
      </c>
      <c r="V64" s="123">
        <v>0</v>
      </c>
      <c r="W64" s="123">
        <v>0</v>
      </c>
      <c r="X64" s="123">
        <v>0</v>
      </c>
      <c r="Y64" s="123">
        <v>0</v>
      </c>
      <c r="Z64" s="126">
        <v>0</v>
      </c>
      <c r="AA64" s="136">
        <v>99667468</v>
      </c>
    </row>
    <row r="65" spans="2:27" ht="46.8">
      <c r="B65" s="137">
        <v>780095</v>
      </c>
      <c r="C65" s="133">
        <v>61</v>
      </c>
      <c r="D65" s="140" t="s">
        <v>69</v>
      </c>
      <c r="E65" s="139">
        <v>258779787</v>
      </c>
      <c r="F65" s="123">
        <v>0</v>
      </c>
      <c r="G65" s="123"/>
      <c r="H65" s="123"/>
      <c r="I65" s="123"/>
      <c r="J65" s="123"/>
      <c r="K65" s="123"/>
      <c r="L65" s="123"/>
      <c r="M65" s="123"/>
      <c r="N65" s="123">
        <v>0</v>
      </c>
      <c r="O65" s="123">
        <v>0</v>
      </c>
      <c r="P65" s="123">
        <v>0</v>
      </c>
      <c r="Q65" s="123">
        <v>0</v>
      </c>
      <c r="R65" s="123">
        <v>0</v>
      </c>
      <c r="S65" s="123">
        <v>0</v>
      </c>
      <c r="T65" s="123">
        <v>0</v>
      </c>
      <c r="U65" s="123">
        <v>0</v>
      </c>
      <c r="V65" s="123">
        <v>0</v>
      </c>
      <c r="W65" s="123">
        <v>0</v>
      </c>
      <c r="X65" s="123">
        <v>0</v>
      </c>
      <c r="Y65" s="123">
        <v>0</v>
      </c>
      <c r="Z65" s="126">
        <v>0</v>
      </c>
      <c r="AA65" s="136">
        <v>258779787</v>
      </c>
    </row>
    <row r="66" spans="2:27" ht="46.8">
      <c r="B66" s="137">
        <v>780172</v>
      </c>
      <c r="C66" s="133">
        <v>62</v>
      </c>
      <c r="D66" s="140" t="s">
        <v>70</v>
      </c>
      <c r="E66" s="139">
        <v>15000715</v>
      </c>
      <c r="F66" s="123">
        <v>0</v>
      </c>
      <c r="G66" s="123"/>
      <c r="H66" s="123"/>
      <c r="I66" s="123"/>
      <c r="J66" s="123"/>
      <c r="K66" s="123"/>
      <c r="L66" s="123"/>
      <c r="M66" s="123"/>
      <c r="N66" s="123">
        <v>0</v>
      </c>
      <c r="O66" s="123">
        <v>0</v>
      </c>
      <c r="P66" s="123">
        <v>0</v>
      </c>
      <c r="Q66" s="123">
        <v>0</v>
      </c>
      <c r="R66" s="123">
        <v>0</v>
      </c>
      <c r="S66" s="123">
        <v>0</v>
      </c>
      <c r="T66" s="123">
        <v>0</v>
      </c>
      <c r="U66" s="123">
        <v>0</v>
      </c>
      <c r="V66" s="123">
        <v>0</v>
      </c>
      <c r="W66" s="123">
        <v>0</v>
      </c>
      <c r="X66" s="123">
        <v>0</v>
      </c>
      <c r="Y66" s="123">
        <v>0</v>
      </c>
      <c r="Z66" s="126">
        <v>0</v>
      </c>
      <c r="AA66" s="136">
        <v>15000715</v>
      </c>
    </row>
    <row r="67" spans="2:27" ht="46.8">
      <c r="B67" s="137">
        <v>780110</v>
      </c>
      <c r="C67" s="133">
        <v>63</v>
      </c>
      <c r="D67" s="140" t="s">
        <v>71</v>
      </c>
      <c r="E67" s="139">
        <v>753995067.86000001</v>
      </c>
      <c r="F67" s="123">
        <v>0</v>
      </c>
      <c r="G67" s="123"/>
      <c r="H67" s="123"/>
      <c r="I67" s="123"/>
      <c r="J67" s="123"/>
      <c r="K67" s="123"/>
      <c r="L67" s="123"/>
      <c r="M67" s="123"/>
      <c r="N67" s="123">
        <v>44790</v>
      </c>
      <c r="O67" s="123">
        <v>0</v>
      </c>
      <c r="P67" s="123">
        <v>0</v>
      </c>
      <c r="Q67" s="123">
        <v>0</v>
      </c>
      <c r="R67" s="123">
        <v>0</v>
      </c>
      <c r="S67" s="123">
        <v>0</v>
      </c>
      <c r="T67" s="123">
        <v>1285388</v>
      </c>
      <c r="U67" s="123">
        <v>0</v>
      </c>
      <c r="V67" s="123">
        <v>0</v>
      </c>
      <c r="W67" s="123">
        <v>0</v>
      </c>
      <c r="X67" s="123">
        <v>0</v>
      </c>
      <c r="Y67" s="123">
        <v>0</v>
      </c>
      <c r="Z67" s="126">
        <v>1330178</v>
      </c>
      <c r="AA67" s="136">
        <v>755325245.86000001</v>
      </c>
    </row>
    <row r="68" spans="2:27" ht="46.8">
      <c r="B68" s="137">
        <v>780113</v>
      </c>
      <c r="C68" s="133">
        <v>64</v>
      </c>
      <c r="D68" s="140" t="s">
        <v>72</v>
      </c>
      <c r="E68" s="139">
        <v>1119123934</v>
      </c>
      <c r="F68" s="123">
        <v>0</v>
      </c>
      <c r="G68" s="123"/>
      <c r="H68" s="123"/>
      <c r="I68" s="123"/>
      <c r="J68" s="123"/>
      <c r="K68" s="123"/>
      <c r="L68" s="123"/>
      <c r="M68" s="123"/>
      <c r="N68" s="123">
        <v>0</v>
      </c>
      <c r="O68" s="123">
        <v>0</v>
      </c>
      <c r="P68" s="123">
        <v>0</v>
      </c>
      <c r="Q68" s="123">
        <v>0</v>
      </c>
      <c r="R68" s="123">
        <v>0</v>
      </c>
      <c r="S68" s="123">
        <v>0</v>
      </c>
      <c r="T68" s="123">
        <v>202457</v>
      </c>
      <c r="U68" s="123">
        <v>0</v>
      </c>
      <c r="V68" s="123">
        <v>0</v>
      </c>
      <c r="W68" s="123">
        <v>0</v>
      </c>
      <c r="X68" s="123">
        <v>0</v>
      </c>
      <c r="Y68" s="123">
        <v>0</v>
      </c>
      <c r="Z68" s="126">
        <v>202457</v>
      </c>
      <c r="AA68" s="136">
        <v>1119326391</v>
      </c>
    </row>
    <row r="69" spans="2:27" ht="45" customHeight="1">
      <c r="B69" s="137">
        <v>780143</v>
      </c>
      <c r="C69" s="133">
        <v>65</v>
      </c>
      <c r="D69" s="140" t="s">
        <v>73</v>
      </c>
      <c r="E69" s="139">
        <v>38243863</v>
      </c>
      <c r="F69" s="123">
        <v>0</v>
      </c>
      <c r="G69" s="123"/>
      <c r="H69" s="123"/>
      <c r="I69" s="123"/>
      <c r="J69" s="123"/>
      <c r="K69" s="123"/>
      <c r="L69" s="123"/>
      <c r="M69" s="123"/>
      <c r="N69" s="123">
        <v>0</v>
      </c>
      <c r="O69" s="123">
        <v>0</v>
      </c>
      <c r="P69" s="123">
        <v>0</v>
      </c>
      <c r="Q69" s="123">
        <v>0</v>
      </c>
      <c r="R69" s="123">
        <v>0</v>
      </c>
      <c r="S69" s="123">
        <v>0</v>
      </c>
      <c r="T69" s="123">
        <v>0</v>
      </c>
      <c r="U69" s="123">
        <v>0</v>
      </c>
      <c r="V69" s="123">
        <v>0</v>
      </c>
      <c r="W69" s="123">
        <v>0</v>
      </c>
      <c r="X69" s="123">
        <v>0</v>
      </c>
      <c r="Y69" s="123">
        <v>0</v>
      </c>
      <c r="Z69" s="126">
        <v>0</v>
      </c>
      <c r="AA69" s="136">
        <v>38243863</v>
      </c>
    </row>
    <row r="70" spans="2:27" ht="45" customHeight="1">
      <c r="B70" s="137">
        <v>780162</v>
      </c>
      <c r="C70" s="133">
        <v>66</v>
      </c>
      <c r="D70" s="140" t="s">
        <v>74</v>
      </c>
      <c r="E70" s="139">
        <v>77343852</v>
      </c>
      <c r="F70" s="123">
        <v>0</v>
      </c>
      <c r="G70" s="123"/>
      <c r="H70" s="123"/>
      <c r="I70" s="123"/>
      <c r="J70" s="123"/>
      <c r="K70" s="123"/>
      <c r="L70" s="123"/>
      <c r="M70" s="123"/>
      <c r="N70" s="123">
        <v>0</v>
      </c>
      <c r="O70" s="123">
        <v>0</v>
      </c>
      <c r="P70" s="123">
        <v>0</v>
      </c>
      <c r="Q70" s="123">
        <v>0</v>
      </c>
      <c r="R70" s="123">
        <v>0</v>
      </c>
      <c r="S70" s="123">
        <v>0</v>
      </c>
      <c r="T70" s="123">
        <v>0</v>
      </c>
      <c r="U70" s="123">
        <v>0</v>
      </c>
      <c r="V70" s="123">
        <v>0</v>
      </c>
      <c r="W70" s="123">
        <v>0</v>
      </c>
      <c r="X70" s="123">
        <v>0</v>
      </c>
      <c r="Y70" s="123">
        <v>0</v>
      </c>
      <c r="Z70" s="126">
        <v>0</v>
      </c>
      <c r="AA70" s="136">
        <v>77343852</v>
      </c>
    </row>
    <row r="71" spans="2:27" ht="45" customHeight="1">
      <c r="B71" s="137">
        <v>780158</v>
      </c>
      <c r="C71" s="133">
        <v>67</v>
      </c>
      <c r="D71" s="140" t="s">
        <v>75</v>
      </c>
      <c r="E71" s="139">
        <v>55948948</v>
      </c>
      <c r="F71" s="123">
        <v>0</v>
      </c>
      <c r="G71" s="123"/>
      <c r="H71" s="123"/>
      <c r="I71" s="123"/>
      <c r="J71" s="123"/>
      <c r="K71" s="123"/>
      <c r="L71" s="123"/>
      <c r="M71" s="123"/>
      <c r="N71" s="123">
        <v>0</v>
      </c>
      <c r="O71" s="123">
        <v>0</v>
      </c>
      <c r="P71" s="123">
        <v>0</v>
      </c>
      <c r="Q71" s="123">
        <v>0</v>
      </c>
      <c r="R71" s="123">
        <v>0</v>
      </c>
      <c r="S71" s="123">
        <v>0</v>
      </c>
      <c r="T71" s="123">
        <v>0</v>
      </c>
      <c r="U71" s="123">
        <v>0</v>
      </c>
      <c r="V71" s="123">
        <v>0</v>
      </c>
      <c r="W71" s="123">
        <v>0</v>
      </c>
      <c r="X71" s="123">
        <v>0</v>
      </c>
      <c r="Y71" s="123">
        <v>0</v>
      </c>
      <c r="Z71" s="126">
        <v>0</v>
      </c>
      <c r="AA71" s="136">
        <v>55948948</v>
      </c>
    </row>
    <row r="72" spans="2:27" ht="45" customHeight="1">
      <c r="B72" s="137">
        <v>780170</v>
      </c>
      <c r="C72" s="133">
        <v>68</v>
      </c>
      <c r="D72" s="140" t="s">
        <v>76</v>
      </c>
      <c r="E72" s="139">
        <v>51909960</v>
      </c>
      <c r="F72" s="123">
        <v>0</v>
      </c>
      <c r="G72" s="123"/>
      <c r="H72" s="123"/>
      <c r="I72" s="123"/>
      <c r="J72" s="123"/>
      <c r="K72" s="123"/>
      <c r="L72" s="123"/>
      <c r="M72" s="123"/>
      <c r="N72" s="123">
        <v>0</v>
      </c>
      <c r="O72" s="123">
        <v>0</v>
      </c>
      <c r="P72" s="123">
        <v>0</v>
      </c>
      <c r="Q72" s="123">
        <v>0</v>
      </c>
      <c r="R72" s="123">
        <v>0</v>
      </c>
      <c r="S72" s="123">
        <v>0</v>
      </c>
      <c r="T72" s="123">
        <v>0</v>
      </c>
      <c r="U72" s="123">
        <v>0</v>
      </c>
      <c r="V72" s="123">
        <v>0</v>
      </c>
      <c r="W72" s="123">
        <v>0</v>
      </c>
      <c r="X72" s="123">
        <v>0</v>
      </c>
      <c r="Y72" s="123">
        <v>0</v>
      </c>
      <c r="Z72" s="126">
        <v>0</v>
      </c>
      <c r="AA72" s="136">
        <v>51909960</v>
      </c>
    </row>
    <row r="73" spans="2:27" ht="46.8">
      <c r="B73" s="137">
        <v>780104</v>
      </c>
      <c r="C73" s="133">
        <v>69</v>
      </c>
      <c r="D73" s="140" t="s">
        <v>77</v>
      </c>
      <c r="E73" s="139">
        <v>589813194</v>
      </c>
      <c r="F73" s="123">
        <v>0</v>
      </c>
      <c r="G73" s="123"/>
      <c r="H73" s="123"/>
      <c r="I73" s="123"/>
      <c r="J73" s="123"/>
      <c r="K73" s="123"/>
      <c r="L73" s="123"/>
      <c r="M73" s="123"/>
      <c r="N73" s="123">
        <v>0</v>
      </c>
      <c r="O73" s="123">
        <v>0</v>
      </c>
      <c r="P73" s="123">
        <v>0</v>
      </c>
      <c r="Q73" s="123">
        <v>0</v>
      </c>
      <c r="R73" s="123">
        <v>0</v>
      </c>
      <c r="S73" s="123">
        <v>0</v>
      </c>
      <c r="T73" s="123">
        <v>0</v>
      </c>
      <c r="U73" s="123">
        <v>0</v>
      </c>
      <c r="V73" s="123">
        <v>0</v>
      </c>
      <c r="W73" s="123">
        <v>0</v>
      </c>
      <c r="X73" s="123">
        <v>0</v>
      </c>
      <c r="Y73" s="123">
        <v>0</v>
      </c>
      <c r="Z73" s="126">
        <v>0</v>
      </c>
      <c r="AA73" s="136">
        <v>589813194</v>
      </c>
    </row>
    <row r="74" spans="2:27" ht="46.8">
      <c r="B74" s="137">
        <v>780118</v>
      </c>
      <c r="C74" s="133">
        <v>70</v>
      </c>
      <c r="D74" s="140" t="s">
        <v>78</v>
      </c>
      <c r="E74" s="139">
        <v>742472683</v>
      </c>
      <c r="F74" s="123">
        <v>0</v>
      </c>
      <c r="G74" s="123"/>
      <c r="H74" s="123"/>
      <c r="I74" s="123"/>
      <c r="J74" s="123"/>
      <c r="K74" s="123"/>
      <c r="L74" s="123"/>
      <c r="M74" s="123"/>
      <c r="N74" s="123">
        <v>0</v>
      </c>
      <c r="O74" s="123">
        <v>0</v>
      </c>
      <c r="P74" s="123">
        <v>0</v>
      </c>
      <c r="Q74" s="123">
        <v>0</v>
      </c>
      <c r="R74" s="123">
        <v>0</v>
      </c>
      <c r="S74" s="123">
        <v>0</v>
      </c>
      <c r="T74" s="123">
        <v>0</v>
      </c>
      <c r="U74" s="123">
        <v>0</v>
      </c>
      <c r="V74" s="123">
        <v>0</v>
      </c>
      <c r="W74" s="123">
        <v>0</v>
      </c>
      <c r="X74" s="123">
        <v>0</v>
      </c>
      <c r="Y74" s="123">
        <v>0</v>
      </c>
      <c r="Z74" s="126">
        <v>0</v>
      </c>
      <c r="AA74" s="136">
        <v>742472683</v>
      </c>
    </row>
    <row r="75" spans="2:27" ht="46.8">
      <c r="B75" s="137">
        <v>780066</v>
      </c>
      <c r="C75" s="133">
        <v>71</v>
      </c>
      <c r="D75" s="140" t="s">
        <v>79</v>
      </c>
      <c r="E75" s="139">
        <v>520790282</v>
      </c>
      <c r="F75" s="123">
        <v>0</v>
      </c>
      <c r="G75" s="123"/>
      <c r="H75" s="123"/>
      <c r="I75" s="123"/>
      <c r="J75" s="123"/>
      <c r="K75" s="123"/>
      <c r="L75" s="123"/>
      <c r="M75" s="123"/>
      <c r="N75" s="123">
        <v>0</v>
      </c>
      <c r="O75" s="123">
        <v>0</v>
      </c>
      <c r="P75" s="123">
        <v>0</v>
      </c>
      <c r="Q75" s="123">
        <v>0</v>
      </c>
      <c r="R75" s="123">
        <v>0</v>
      </c>
      <c r="S75" s="123">
        <v>0</v>
      </c>
      <c r="T75" s="123">
        <v>0</v>
      </c>
      <c r="U75" s="123">
        <v>0</v>
      </c>
      <c r="V75" s="123">
        <v>0</v>
      </c>
      <c r="W75" s="123">
        <v>0</v>
      </c>
      <c r="X75" s="123">
        <v>0</v>
      </c>
      <c r="Y75" s="123">
        <v>0</v>
      </c>
      <c r="Z75" s="126">
        <v>0</v>
      </c>
      <c r="AA75" s="136">
        <v>520790282</v>
      </c>
    </row>
    <row r="76" spans="2:27" ht="46.8">
      <c r="B76" s="137">
        <v>780067</v>
      </c>
      <c r="C76" s="133">
        <v>72</v>
      </c>
      <c r="D76" s="140" t="s">
        <v>80</v>
      </c>
      <c r="E76" s="139">
        <v>358675565</v>
      </c>
      <c r="F76" s="123">
        <v>0</v>
      </c>
      <c r="G76" s="123"/>
      <c r="H76" s="123"/>
      <c r="I76" s="123"/>
      <c r="J76" s="123"/>
      <c r="K76" s="123"/>
      <c r="L76" s="123"/>
      <c r="M76" s="123"/>
      <c r="N76" s="123">
        <v>0</v>
      </c>
      <c r="O76" s="123">
        <v>0</v>
      </c>
      <c r="P76" s="123">
        <v>0</v>
      </c>
      <c r="Q76" s="123">
        <v>0</v>
      </c>
      <c r="R76" s="123">
        <v>0</v>
      </c>
      <c r="S76" s="123">
        <v>0</v>
      </c>
      <c r="T76" s="123">
        <v>0</v>
      </c>
      <c r="U76" s="123">
        <v>0</v>
      </c>
      <c r="V76" s="123">
        <v>0</v>
      </c>
      <c r="W76" s="123">
        <v>0</v>
      </c>
      <c r="X76" s="123">
        <v>0</v>
      </c>
      <c r="Y76" s="123">
        <v>0</v>
      </c>
      <c r="Z76" s="126">
        <v>0</v>
      </c>
      <c r="AA76" s="136">
        <v>358675565</v>
      </c>
    </row>
    <row r="77" spans="2:27" ht="46.8">
      <c r="B77" s="137">
        <v>780050</v>
      </c>
      <c r="C77" s="133">
        <v>73</v>
      </c>
      <c r="D77" s="140" t="s">
        <v>81</v>
      </c>
      <c r="E77" s="139">
        <v>487351770</v>
      </c>
      <c r="F77" s="123">
        <v>0</v>
      </c>
      <c r="G77" s="123"/>
      <c r="H77" s="123"/>
      <c r="I77" s="123"/>
      <c r="J77" s="123"/>
      <c r="K77" s="123"/>
      <c r="L77" s="123"/>
      <c r="M77" s="123"/>
      <c r="N77" s="123">
        <v>0</v>
      </c>
      <c r="O77" s="123">
        <v>0</v>
      </c>
      <c r="P77" s="123">
        <v>0</v>
      </c>
      <c r="Q77" s="123">
        <v>0</v>
      </c>
      <c r="R77" s="123">
        <v>0</v>
      </c>
      <c r="S77" s="123">
        <v>0</v>
      </c>
      <c r="T77" s="123">
        <v>0</v>
      </c>
      <c r="U77" s="123">
        <v>0</v>
      </c>
      <c r="V77" s="123">
        <v>0</v>
      </c>
      <c r="W77" s="123">
        <v>0</v>
      </c>
      <c r="X77" s="123">
        <v>0</v>
      </c>
      <c r="Y77" s="123">
        <v>0</v>
      </c>
      <c r="Z77" s="126">
        <v>0</v>
      </c>
      <c r="AA77" s="136">
        <v>487351770</v>
      </c>
    </row>
    <row r="78" spans="2:27" ht="46.8">
      <c r="B78" s="137">
        <v>780194</v>
      </c>
      <c r="C78" s="133">
        <v>74</v>
      </c>
      <c r="D78" s="140" t="s">
        <v>82</v>
      </c>
      <c r="E78" s="139">
        <v>938778083</v>
      </c>
      <c r="F78" s="123">
        <v>0</v>
      </c>
      <c r="G78" s="123"/>
      <c r="H78" s="123"/>
      <c r="I78" s="123"/>
      <c r="J78" s="123"/>
      <c r="K78" s="123"/>
      <c r="L78" s="123"/>
      <c r="M78" s="123"/>
      <c r="N78" s="123">
        <v>0</v>
      </c>
      <c r="O78" s="123">
        <v>0</v>
      </c>
      <c r="P78" s="123">
        <v>0</v>
      </c>
      <c r="Q78" s="123">
        <v>0</v>
      </c>
      <c r="R78" s="123">
        <v>5967788</v>
      </c>
      <c r="S78" s="123">
        <v>3207213</v>
      </c>
      <c r="T78" s="123">
        <v>0</v>
      </c>
      <c r="U78" s="123">
        <v>0</v>
      </c>
      <c r="V78" s="123">
        <v>0</v>
      </c>
      <c r="W78" s="123">
        <v>0</v>
      </c>
      <c r="X78" s="123">
        <v>0</v>
      </c>
      <c r="Y78" s="123">
        <v>0</v>
      </c>
      <c r="Z78" s="126">
        <v>9175001</v>
      </c>
      <c r="AA78" s="136">
        <v>947953084</v>
      </c>
    </row>
    <row r="79" spans="2:27" ht="46.8">
      <c r="B79" s="137">
        <v>780027</v>
      </c>
      <c r="C79" s="133">
        <v>75</v>
      </c>
      <c r="D79" s="140" t="s">
        <v>83</v>
      </c>
      <c r="E79" s="139">
        <v>270249760</v>
      </c>
      <c r="F79" s="123">
        <v>0</v>
      </c>
      <c r="G79" s="123"/>
      <c r="H79" s="123"/>
      <c r="I79" s="123"/>
      <c r="J79" s="123"/>
      <c r="K79" s="123"/>
      <c r="L79" s="123"/>
      <c r="M79" s="123"/>
      <c r="N79" s="123">
        <v>0</v>
      </c>
      <c r="O79" s="123">
        <v>0</v>
      </c>
      <c r="P79" s="123">
        <v>0</v>
      </c>
      <c r="Q79" s="123">
        <v>0</v>
      </c>
      <c r="R79" s="123">
        <v>0</v>
      </c>
      <c r="S79" s="123">
        <v>0</v>
      </c>
      <c r="T79" s="123">
        <v>0</v>
      </c>
      <c r="U79" s="123">
        <v>0</v>
      </c>
      <c r="V79" s="123">
        <v>0</v>
      </c>
      <c r="W79" s="123">
        <v>0</v>
      </c>
      <c r="X79" s="123">
        <v>0</v>
      </c>
      <c r="Y79" s="123">
        <v>0</v>
      </c>
      <c r="Z79" s="126">
        <v>0</v>
      </c>
      <c r="AA79" s="136">
        <v>270249760</v>
      </c>
    </row>
    <row r="80" spans="2:27" ht="46.8">
      <c r="B80" s="137">
        <v>780086</v>
      </c>
      <c r="C80" s="133">
        <v>76</v>
      </c>
      <c r="D80" s="140" t="s">
        <v>84</v>
      </c>
      <c r="E80" s="139">
        <v>151094538</v>
      </c>
      <c r="F80" s="123">
        <v>0</v>
      </c>
      <c r="G80" s="123"/>
      <c r="H80" s="123"/>
      <c r="I80" s="123"/>
      <c r="J80" s="123"/>
      <c r="K80" s="123"/>
      <c r="L80" s="123"/>
      <c r="M80" s="123"/>
      <c r="N80" s="123">
        <v>36944</v>
      </c>
      <c r="O80" s="123">
        <v>0</v>
      </c>
      <c r="P80" s="123">
        <v>0</v>
      </c>
      <c r="Q80" s="123">
        <v>0</v>
      </c>
      <c r="R80" s="123">
        <v>0</v>
      </c>
      <c r="S80" s="123">
        <v>212616</v>
      </c>
      <c r="T80" s="123">
        <v>0</v>
      </c>
      <c r="U80" s="123">
        <v>0</v>
      </c>
      <c r="V80" s="123">
        <v>0</v>
      </c>
      <c r="W80" s="123">
        <v>0</v>
      </c>
      <c r="X80" s="123">
        <v>0</v>
      </c>
      <c r="Y80" s="123">
        <v>0</v>
      </c>
      <c r="Z80" s="126">
        <v>249560</v>
      </c>
      <c r="AA80" s="136">
        <v>151344098</v>
      </c>
    </row>
    <row r="81" spans="2:27" ht="46.8">
      <c r="B81" s="137">
        <v>780020</v>
      </c>
      <c r="C81" s="133">
        <v>77</v>
      </c>
      <c r="D81" s="140" t="s">
        <v>85</v>
      </c>
      <c r="E81" s="139">
        <v>163558288</v>
      </c>
      <c r="F81" s="123">
        <v>0</v>
      </c>
      <c r="G81" s="123"/>
      <c r="H81" s="123"/>
      <c r="I81" s="123"/>
      <c r="J81" s="123"/>
      <c r="K81" s="123"/>
      <c r="L81" s="123"/>
      <c r="M81" s="123"/>
      <c r="N81" s="123">
        <v>0</v>
      </c>
      <c r="O81" s="123">
        <v>0</v>
      </c>
      <c r="P81" s="123">
        <v>0</v>
      </c>
      <c r="Q81" s="123">
        <v>0</v>
      </c>
      <c r="R81" s="123">
        <v>0</v>
      </c>
      <c r="S81" s="123">
        <v>0</v>
      </c>
      <c r="T81" s="123">
        <v>47349</v>
      </c>
      <c r="U81" s="123">
        <v>0</v>
      </c>
      <c r="V81" s="123">
        <v>0</v>
      </c>
      <c r="W81" s="123">
        <v>0</v>
      </c>
      <c r="X81" s="123">
        <v>0</v>
      </c>
      <c r="Y81" s="123">
        <v>0</v>
      </c>
      <c r="Z81" s="126">
        <v>47349</v>
      </c>
      <c r="AA81" s="136">
        <v>163605637</v>
      </c>
    </row>
    <row r="82" spans="2:27" ht="46.8">
      <c r="B82" s="137">
        <v>780026</v>
      </c>
      <c r="C82" s="133">
        <v>78</v>
      </c>
      <c r="D82" s="140" t="s">
        <v>86</v>
      </c>
      <c r="E82" s="139">
        <v>234477787</v>
      </c>
      <c r="F82" s="123">
        <v>0</v>
      </c>
      <c r="G82" s="123"/>
      <c r="H82" s="123"/>
      <c r="I82" s="123"/>
      <c r="J82" s="123"/>
      <c r="K82" s="123"/>
      <c r="L82" s="123"/>
      <c r="M82" s="123"/>
      <c r="N82" s="123">
        <v>0</v>
      </c>
      <c r="O82" s="123">
        <v>0</v>
      </c>
      <c r="P82" s="123">
        <v>0</v>
      </c>
      <c r="Q82" s="123">
        <v>0</v>
      </c>
      <c r="R82" s="123">
        <v>0</v>
      </c>
      <c r="S82" s="123">
        <v>0</v>
      </c>
      <c r="T82" s="123">
        <v>0</v>
      </c>
      <c r="U82" s="123">
        <v>0</v>
      </c>
      <c r="V82" s="123">
        <v>0</v>
      </c>
      <c r="W82" s="123">
        <v>0</v>
      </c>
      <c r="X82" s="123">
        <v>0</v>
      </c>
      <c r="Y82" s="123">
        <v>0</v>
      </c>
      <c r="Z82" s="126">
        <v>0</v>
      </c>
      <c r="AA82" s="136">
        <v>234477787</v>
      </c>
    </row>
    <row r="83" spans="2:27" ht="46.8">
      <c r="B83" s="137">
        <v>780080</v>
      </c>
      <c r="C83" s="133">
        <v>79</v>
      </c>
      <c r="D83" s="140" t="s">
        <v>87</v>
      </c>
      <c r="E83" s="139">
        <v>812873559</v>
      </c>
      <c r="F83" s="123">
        <v>0</v>
      </c>
      <c r="G83" s="123"/>
      <c r="H83" s="123"/>
      <c r="I83" s="123"/>
      <c r="J83" s="123"/>
      <c r="K83" s="123"/>
      <c r="L83" s="123"/>
      <c r="M83" s="123"/>
      <c r="N83" s="123">
        <v>251178</v>
      </c>
      <c r="O83" s="123">
        <v>0</v>
      </c>
      <c r="P83" s="123">
        <v>0</v>
      </c>
      <c r="Q83" s="123">
        <v>0</v>
      </c>
      <c r="R83" s="123">
        <v>0</v>
      </c>
      <c r="S83" s="123">
        <v>0</v>
      </c>
      <c r="T83" s="123">
        <v>0</v>
      </c>
      <c r="U83" s="123">
        <v>0</v>
      </c>
      <c r="V83" s="123">
        <v>0</v>
      </c>
      <c r="W83" s="123">
        <v>0</v>
      </c>
      <c r="X83" s="123">
        <v>0</v>
      </c>
      <c r="Y83" s="123">
        <v>0</v>
      </c>
      <c r="Z83" s="126">
        <v>251178</v>
      </c>
      <c r="AA83" s="136">
        <v>813124737</v>
      </c>
    </row>
    <row r="84" spans="2:27" ht="46.8">
      <c r="B84" s="137">
        <v>780166</v>
      </c>
      <c r="C84" s="133">
        <v>80</v>
      </c>
      <c r="D84" s="140" t="s">
        <v>88</v>
      </c>
      <c r="E84" s="139">
        <v>349622405</v>
      </c>
      <c r="F84" s="123">
        <v>0</v>
      </c>
      <c r="G84" s="123"/>
      <c r="H84" s="123"/>
      <c r="I84" s="123"/>
      <c r="J84" s="123"/>
      <c r="K84" s="123"/>
      <c r="L84" s="123"/>
      <c r="M84" s="123"/>
      <c r="N84" s="123">
        <v>0</v>
      </c>
      <c r="O84" s="123">
        <v>0</v>
      </c>
      <c r="P84" s="123">
        <v>0</v>
      </c>
      <c r="Q84" s="123">
        <v>0</v>
      </c>
      <c r="R84" s="123">
        <v>0</v>
      </c>
      <c r="S84" s="123">
        <v>0</v>
      </c>
      <c r="T84" s="123">
        <v>0</v>
      </c>
      <c r="U84" s="123">
        <v>0</v>
      </c>
      <c r="V84" s="123">
        <v>0</v>
      </c>
      <c r="W84" s="123">
        <v>0</v>
      </c>
      <c r="X84" s="123">
        <v>0</v>
      </c>
      <c r="Y84" s="123">
        <v>0</v>
      </c>
      <c r="Z84" s="126">
        <v>0</v>
      </c>
      <c r="AA84" s="136">
        <v>349622405</v>
      </c>
    </row>
    <row r="85" spans="2:27" ht="46.8">
      <c r="B85" s="137">
        <v>780038</v>
      </c>
      <c r="C85" s="133">
        <v>81</v>
      </c>
      <c r="D85" s="140" t="s">
        <v>89</v>
      </c>
      <c r="E85" s="139">
        <v>279403785</v>
      </c>
      <c r="F85" s="123">
        <v>0</v>
      </c>
      <c r="G85" s="123"/>
      <c r="H85" s="123"/>
      <c r="I85" s="123"/>
      <c r="J85" s="123"/>
      <c r="K85" s="123"/>
      <c r="L85" s="123"/>
      <c r="M85" s="123"/>
      <c r="N85" s="123">
        <v>0</v>
      </c>
      <c r="O85" s="123">
        <v>0</v>
      </c>
      <c r="P85" s="123">
        <v>0</v>
      </c>
      <c r="Q85" s="123">
        <v>0</v>
      </c>
      <c r="R85" s="123">
        <v>0</v>
      </c>
      <c r="S85" s="123">
        <v>0</v>
      </c>
      <c r="T85" s="123">
        <v>0</v>
      </c>
      <c r="U85" s="123">
        <v>0</v>
      </c>
      <c r="V85" s="123">
        <v>0</v>
      </c>
      <c r="W85" s="123">
        <v>0</v>
      </c>
      <c r="X85" s="123">
        <v>0</v>
      </c>
      <c r="Y85" s="123">
        <v>0</v>
      </c>
      <c r="Z85" s="126">
        <v>0</v>
      </c>
      <c r="AA85" s="136">
        <v>279403785</v>
      </c>
    </row>
    <row r="86" spans="2:27" ht="62.4">
      <c r="B86" s="137">
        <v>780179</v>
      </c>
      <c r="C86" s="133">
        <v>82</v>
      </c>
      <c r="D86" s="140" t="s">
        <v>90</v>
      </c>
      <c r="E86" s="139">
        <v>73626190</v>
      </c>
      <c r="F86" s="123">
        <v>0</v>
      </c>
      <c r="G86" s="123"/>
      <c r="H86" s="123"/>
      <c r="I86" s="123"/>
      <c r="J86" s="123"/>
      <c r="K86" s="123"/>
      <c r="L86" s="123"/>
      <c r="M86" s="123"/>
      <c r="N86" s="123">
        <v>0</v>
      </c>
      <c r="O86" s="123">
        <v>0</v>
      </c>
      <c r="P86" s="123">
        <v>0</v>
      </c>
      <c r="Q86" s="123">
        <v>0</v>
      </c>
      <c r="R86" s="123">
        <v>0</v>
      </c>
      <c r="S86" s="123">
        <v>0</v>
      </c>
      <c r="T86" s="123">
        <v>0</v>
      </c>
      <c r="U86" s="123">
        <v>0</v>
      </c>
      <c r="V86" s="123">
        <v>0</v>
      </c>
      <c r="W86" s="123">
        <v>0</v>
      </c>
      <c r="X86" s="123">
        <v>0</v>
      </c>
      <c r="Y86" s="123">
        <v>0</v>
      </c>
      <c r="Z86" s="126">
        <v>0</v>
      </c>
      <c r="AA86" s="136">
        <v>73626190</v>
      </c>
    </row>
    <row r="87" spans="2:27" ht="46.8">
      <c r="B87" s="137">
        <v>780119</v>
      </c>
      <c r="C87" s="133">
        <v>83</v>
      </c>
      <c r="D87" s="140" t="s">
        <v>91</v>
      </c>
      <c r="E87" s="139">
        <v>980349493</v>
      </c>
      <c r="F87" s="123">
        <v>0</v>
      </c>
      <c r="G87" s="123"/>
      <c r="H87" s="123"/>
      <c r="I87" s="123"/>
      <c r="J87" s="123"/>
      <c r="K87" s="123"/>
      <c r="L87" s="123"/>
      <c r="M87" s="123"/>
      <c r="N87" s="123">
        <v>44510</v>
      </c>
      <c r="O87" s="123">
        <v>0</v>
      </c>
      <c r="P87" s="123">
        <v>0</v>
      </c>
      <c r="Q87" s="123">
        <v>0</v>
      </c>
      <c r="R87" s="123">
        <v>0</v>
      </c>
      <c r="S87" s="123">
        <v>1536115</v>
      </c>
      <c r="T87" s="123">
        <v>190411</v>
      </c>
      <c r="U87" s="123">
        <v>0</v>
      </c>
      <c r="V87" s="123">
        <v>0</v>
      </c>
      <c r="W87" s="123">
        <v>0</v>
      </c>
      <c r="X87" s="123">
        <v>0</v>
      </c>
      <c r="Y87" s="123">
        <v>0</v>
      </c>
      <c r="Z87" s="126">
        <v>1771036</v>
      </c>
      <c r="AA87" s="136">
        <v>982120529</v>
      </c>
    </row>
    <row r="88" spans="2:27" ht="46.8">
      <c r="B88" s="137">
        <v>780190</v>
      </c>
      <c r="C88" s="133">
        <v>84</v>
      </c>
      <c r="D88" s="140" t="s">
        <v>92</v>
      </c>
      <c r="E88" s="139">
        <v>151316624</v>
      </c>
      <c r="F88" s="123">
        <v>0</v>
      </c>
      <c r="G88" s="123"/>
      <c r="H88" s="123"/>
      <c r="I88" s="123"/>
      <c r="J88" s="123"/>
      <c r="K88" s="123"/>
      <c r="L88" s="123"/>
      <c r="M88" s="123"/>
      <c r="N88" s="123">
        <v>0</v>
      </c>
      <c r="O88" s="123">
        <v>0</v>
      </c>
      <c r="P88" s="123">
        <v>0</v>
      </c>
      <c r="Q88" s="123">
        <v>0</v>
      </c>
      <c r="R88" s="123">
        <v>0</v>
      </c>
      <c r="S88" s="123">
        <v>447548</v>
      </c>
      <c r="T88" s="123">
        <v>159162</v>
      </c>
      <c r="U88" s="123">
        <v>0</v>
      </c>
      <c r="V88" s="123">
        <v>0</v>
      </c>
      <c r="W88" s="123">
        <v>0</v>
      </c>
      <c r="X88" s="123">
        <v>0</v>
      </c>
      <c r="Y88" s="123">
        <v>0</v>
      </c>
      <c r="Z88" s="126">
        <v>606710</v>
      </c>
      <c r="AA88" s="136">
        <v>151923334</v>
      </c>
    </row>
    <row r="89" spans="2:27" ht="46.8">
      <c r="B89" s="137">
        <v>780122</v>
      </c>
      <c r="C89" s="133">
        <v>85</v>
      </c>
      <c r="D89" s="140" t="s">
        <v>93</v>
      </c>
      <c r="E89" s="139">
        <v>1052625633</v>
      </c>
      <c r="F89" s="123">
        <v>0</v>
      </c>
      <c r="G89" s="123"/>
      <c r="H89" s="123"/>
      <c r="I89" s="123"/>
      <c r="J89" s="123"/>
      <c r="K89" s="123"/>
      <c r="L89" s="123"/>
      <c r="M89" s="123"/>
      <c r="N89" s="123">
        <v>80118</v>
      </c>
      <c r="O89" s="123">
        <v>0</v>
      </c>
      <c r="P89" s="123">
        <v>0</v>
      </c>
      <c r="Q89" s="123">
        <v>0</v>
      </c>
      <c r="R89" s="123">
        <v>0</v>
      </c>
      <c r="S89" s="123">
        <v>3123449</v>
      </c>
      <c r="T89" s="123">
        <v>440643</v>
      </c>
      <c r="U89" s="123">
        <v>0</v>
      </c>
      <c r="V89" s="123">
        <v>0</v>
      </c>
      <c r="W89" s="123">
        <v>0</v>
      </c>
      <c r="X89" s="123">
        <v>0</v>
      </c>
      <c r="Y89" s="123">
        <v>0</v>
      </c>
      <c r="Z89" s="126">
        <v>3644210</v>
      </c>
      <c r="AA89" s="136">
        <v>1056269843</v>
      </c>
    </row>
    <row r="90" spans="2:27" ht="46.8">
      <c r="B90" s="137">
        <v>780126</v>
      </c>
      <c r="C90" s="133">
        <v>86</v>
      </c>
      <c r="D90" s="140" t="s">
        <v>94</v>
      </c>
      <c r="E90" s="139">
        <v>979636332</v>
      </c>
      <c r="F90" s="123">
        <v>0</v>
      </c>
      <c r="G90" s="123"/>
      <c r="H90" s="123"/>
      <c r="I90" s="123"/>
      <c r="J90" s="123"/>
      <c r="K90" s="123"/>
      <c r="L90" s="123"/>
      <c r="M90" s="123"/>
      <c r="N90" s="123">
        <v>0</v>
      </c>
      <c r="O90" s="123">
        <v>0</v>
      </c>
      <c r="P90" s="123">
        <v>0</v>
      </c>
      <c r="Q90" s="123">
        <v>0</v>
      </c>
      <c r="R90" s="123">
        <v>0</v>
      </c>
      <c r="S90" s="123">
        <v>0</v>
      </c>
      <c r="T90" s="123">
        <v>-179926</v>
      </c>
      <c r="U90" s="123">
        <v>0</v>
      </c>
      <c r="V90" s="123">
        <v>0</v>
      </c>
      <c r="W90" s="123">
        <v>0</v>
      </c>
      <c r="X90" s="123">
        <v>0</v>
      </c>
      <c r="Y90" s="123">
        <v>179926</v>
      </c>
      <c r="Z90" s="126">
        <v>0</v>
      </c>
      <c r="AA90" s="136">
        <v>979636332</v>
      </c>
    </row>
    <row r="91" spans="2:27" ht="46.8">
      <c r="B91" s="137">
        <v>780103</v>
      </c>
      <c r="C91" s="133">
        <v>87</v>
      </c>
      <c r="D91" s="140" t="s">
        <v>95</v>
      </c>
      <c r="E91" s="139">
        <v>1215765011</v>
      </c>
      <c r="F91" s="123">
        <v>0</v>
      </c>
      <c r="G91" s="123"/>
      <c r="H91" s="123"/>
      <c r="I91" s="123"/>
      <c r="J91" s="123"/>
      <c r="K91" s="123"/>
      <c r="L91" s="123"/>
      <c r="M91" s="123">
        <v>646650</v>
      </c>
      <c r="N91" s="123">
        <v>0</v>
      </c>
      <c r="O91" s="123">
        <v>0</v>
      </c>
      <c r="P91" s="123">
        <v>0</v>
      </c>
      <c r="Q91" s="123">
        <v>0</v>
      </c>
      <c r="R91" s="123">
        <v>0</v>
      </c>
      <c r="S91" s="123">
        <v>-646650</v>
      </c>
      <c r="T91" s="123">
        <v>0</v>
      </c>
      <c r="U91" s="123">
        <v>0</v>
      </c>
      <c r="V91" s="123">
        <v>0</v>
      </c>
      <c r="W91" s="123">
        <v>0</v>
      </c>
      <c r="X91" s="123">
        <v>0</v>
      </c>
      <c r="Y91" s="123">
        <v>0</v>
      </c>
      <c r="Z91" s="126">
        <v>0</v>
      </c>
      <c r="AA91" s="136">
        <v>1215765011</v>
      </c>
    </row>
    <row r="92" spans="2:27" ht="46.8">
      <c r="B92" s="137">
        <v>780087</v>
      </c>
      <c r="C92" s="133">
        <v>88</v>
      </c>
      <c r="D92" s="140" t="s">
        <v>96</v>
      </c>
      <c r="E92" s="139">
        <v>356751038</v>
      </c>
      <c r="F92" s="123">
        <v>0</v>
      </c>
      <c r="G92" s="123"/>
      <c r="H92" s="123"/>
      <c r="I92" s="123"/>
      <c r="J92" s="123"/>
      <c r="K92" s="123"/>
      <c r="L92" s="123"/>
      <c r="M92" s="123"/>
      <c r="N92" s="123">
        <v>0</v>
      </c>
      <c r="O92" s="123">
        <v>0</v>
      </c>
      <c r="P92" s="123">
        <v>0</v>
      </c>
      <c r="Q92" s="123">
        <v>0</v>
      </c>
      <c r="R92" s="123">
        <v>0</v>
      </c>
      <c r="S92" s="123">
        <v>0</v>
      </c>
      <c r="T92" s="123">
        <v>0</v>
      </c>
      <c r="U92" s="123">
        <v>0</v>
      </c>
      <c r="V92" s="123">
        <v>0</v>
      </c>
      <c r="W92" s="123">
        <v>0</v>
      </c>
      <c r="X92" s="123">
        <v>0</v>
      </c>
      <c r="Y92" s="123">
        <v>0</v>
      </c>
      <c r="Z92" s="126">
        <v>0</v>
      </c>
      <c r="AA92" s="136">
        <v>356751038</v>
      </c>
    </row>
    <row r="93" spans="2:27" ht="46.8">
      <c r="B93" s="137">
        <v>780094</v>
      </c>
      <c r="C93" s="133">
        <v>89</v>
      </c>
      <c r="D93" s="140" t="s">
        <v>97</v>
      </c>
      <c r="E93" s="139">
        <v>403072463</v>
      </c>
      <c r="F93" s="123">
        <v>0</v>
      </c>
      <c r="G93" s="123"/>
      <c r="H93" s="123"/>
      <c r="I93" s="123"/>
      <c r="J93" s="123"/>
      <c r="K93" s="123"/>
      <c r="L93" s="123"/>
      <c r="M93" s="123"/>
      <c r="N93" s="123">
        <v>38385</v>
      </c>
      <c r="O93" s="123">
        <v>0</v>
      </c>
      <c r="P93" s="123">
        <v>0</v>
      </c>
      <c r="Q93" s="123">
        <v>0</v>
      </c>
      <c r="R93" s="123">
        <v>0</v>
      </c>
      <c r="S93" s="123">
        <v>0</v>
      </c>
      <c r="T93" s="123">
        <v>94094</v>
      </c>
      <c r="U93" s="123">
        <v>0</v>
      </c>
      <c r="V93" s="123">
        <v>0</v>
      </c>
      <c r="W93" s="123">
        <v>0</v>
      </c>
      <c r="X93" s="123">
        <v>0</v>
      </c>
      <c r="Y93" s="123">
        <v>0</v>
      </c>
      <c r="Z93" s="126">
        <v>132479</v>
      </c>
      <c r="AA93" s="136">
        <v>403204942</v>
      </c>
    </row>
    <row r="94" spans="2:27" ht="63" customHeight="1">
      <c r="B94" s="137">
        <v>780189</v>
      </c>
      <c r="C94" s="133">
        <v>90</v>
      </c>
      <c r="D94" s="140" t="s">
        <v>98</v>
      </c>
      <c r="E94" s="139">
        <v>116055924</v>
      </c>
      <c r="F94" s="123">
        <v>0</v>
      </c>
      <c r="G94" s="123"/>
      <c r="H94" s="123"/>
      <c r="I94" s="123"/>
      <c r="J94" s="123"/>
      <c r="K94" s="123"/>
      <c r="L94" s="123"/>
      <c r="M94" s="123"/>
      <c r="N94" s="123">
        <v>0</v>
      </c>
      <c r="O94" s="123">
        <v>0</v>
      </c>
      <c r="P94" s="123">
        <v>0</v>
      </c>
      <c r="Q94" s="123">
        <v>0</v>
      </c>
      <c r="R94" s="123">
        <v>0</v>
      </c>
      <c r="S94" s="123">
        <v>0</v>
      </c>
      <c r="T94" s="123">
        <v>0</v>
      </c>
      <c r="U94" s="123">
        <v>0</v>
      </c>
      <c r="V94" s="123">
        <v>0</v>
      </c>
      <c r="W94" s="123">
        <v>0</v>
      </c>
      <c r="X94" s="123">
        <v>0</v>
      </c>
      <c r="Y94" s="123">
        <v>0</v>
      </c>
      <c r="Z94" s="126">
        <v>0</v>
      </c>
      <c r="AA94" s="136">
        <v>116055924</v>
      </c>
    </row>
    <row r="95" spans="2:27" ht="47.25" customHeight="1">
      <c r="B95" s="137">
        <v>780148</v>
      </c>
      <c r="C95" s="133">
        <v>91</v>
      </c>
      <c r="D95" s="140" t="s">
        <v>99</v>
      </c>
      <c r="E95" s="139">
        <v>135398123</v>
      </c>
      <c r="F95" s="123">
        <v>0</v>
      </c>
      <c r="G95" s="123"/>
      <c r="H95" s="123"/>
      <c r="I95" s="123"/>
      <c r="J95" s="123"/>
      <c r="K95" s="123"/>
      <c r="L95" s="123"/>
      <c r="M95" s="123"/>
      <c r="N95" s="123">
        <v>0</v>
      </c>
      <c r="O95" s="123">
        <v>0</v>
      </c>
      <c r="P95" s="123">
        <v>0</v>
      </c>
      <c r="Q95" s="123">
        <v>0</v>
      </c>
      <c r="R95" s="123">
        <v>0</v>
      </c>
      <c r="S95" s="123">
        <v>0</v>
      </c>
      <c r="T95" s="123">
        <v>0</v>
      </c>
      <c r="U95" s="123">
        <v>0</v>
      </c>
      <c r="V95" s="123">
        <v>0</v>
      </c>
      <c r="W95" s="123">
        <v>0</v>
      </c>
      <c r="X95" s="123">
        <v>0</v>
      </c>
      <c r="Y95" s="123">
        <v>0</v>
      </c>
      <c r="Z95" s="126">
        <v>0</v>
      </c>
      <c r="AA95" s="136">
        <v>135398123</v>
      </c>
    </row>
    <row r="96" spans="2:27" ht="47.25" customHeight="1">
      <c r="B96" s="137">
        <v>780159</v>
      </c>
      <c r="C96" s="133">
        <v>92</v>
      </c>
      <c r="D96" s="140" t="s">
        <v>100</v>
      </c>
      <c r="E96" s="139">
        <v>94888300</v>
      </c>
      <c r="F96" s="123">
        <v>0</v>
      </c>
      <c r="G96" s="123"/>
      <c r="H96" s="123"/>
      <c r="I96" s="123"/>
      <c r="J96" s="123"/>
      <c r="K96" s="123"/>
      <c r="L96" s="123"/>
      <c r="M96" s="123"/>
      <c r="N96" s="123">
        <v>0</v>
      </c>
      <c r="O96" s="123">
        <v>0</v>
      </c>
      <c r="P96" s="123">
        <v>0</v>
      </c>
      <c r="Q96" s="123">
        <v>0</v>
      </c>
      <c r="R96" s="123">
        <v>0</v>
      </c>
      <c r="S96" s="123">
        <v>0</v>
      </c>
      <c r="T96" s="123">
        <v>0</v>
      </c>
      <c r="U96" s="123">
        <v>0</v>
      </c>
      <c r="V96" s="123">
        <v>0</v>
      </c>
      <c r="W96" s="123">
        <v>0</v>
      </c>
      <c r="X96" s="123">
        <v>0</v>
      </c>
      <c r="Y96" s="123">
        <v>0</v>
      </c>
      <c r="Z96" s="126">
        <v>0</v>
      </c>
      <c r="AA96" s="136">
        <v>94888300</v>
      </c>
    </row>
    <row r="97" spans="2:27" ht="47.25" customHeight="1">
      <c r="B97" s="137">
        <v>780178</v>
      </c>
      <c r="C97" s="133">
        <v>93</v>
      </c>
      <c r="D97" s="140" t="s">
        <v>101</v>
      </c>
      <c r="E97" s="139">
        <v>81951997</v>
      </c>
      <c r="F97" s="123">
        <v>0</v>
      </c>
      <c r="G97" s="123"/>
      <c r="H97" s="123"/>
      <c r="I97" s="123"/>
      <c r="J97" s="123"/>
      <c r="K97" s="123"/>
      <c r="L97" s="123"/>
      <c r="M97" s="123"/>
      <c r="N97" s="123">
        <v>0</v>
      </c>
      <c r="O97" s="123">
        <v>0</v>
      </c>
      <c r="P97" s="123">
        <v>0</v>
      </c>
      <c r="Q97" s="123">
        <v>0</v>
      </c>
      <c r="R97" s="123">
        <v>0</v>
      </c>
      <c r="S97" s="123">
        <v>0</v>
      </c>
      <c r="T97" s="123">
        <v>0</v>
      </c>
      <c r="U97" s="123">
        <v>0</v>
      </c>
      <c r="V97" s="123">
        <v>0</v>
      </c>
      <c r="W97" s="123">
        <v>0</v>
      </c>
      <c r="X97" s="123">
        <v>0</v>
      </c>
      <c r="Y97" s="123">
        <v>0</v>
      </c>
      <c r="Z97" s="126">
        <v>0</v>
      </c>
      <c r="AA97" s="136">
        <v>81951997</v>
      </c>
    </row>
    <row r="98" spans="2:27" ht="46.8">
      <c r="B98" s="137">
        <v>780107</v>
      </c>
      <c r="C98" s="133">
        <v>94</v>
      </c>
      <c r="D98" s="140" t="s">
        <v>102</v>
      </c>
      <c r="E98" s="139">
        <v>827691203</v>
      </c>
      <c r="F98" s="123">
        <v>0</v>
      </c>
      <c r="G98" s="123"/>
      <c r="H98" s="123"/>
      <c r="I98" s="123"/>
      <c r="J98" s="123"/>
      <c r="K98" s="123"/>
      <c r="L98" s="123"/>
      <c r="M98" s="123"/>
      <c r="N98" s="123">
        <v>0</v>
      </c>
      <c r="O98" s="123">
        <v>0</v>
      </c>
      <c r="P98" s="123">
        <v>0</v>
      </c>
      <c r="Q98" s="123">
        <v>0</v>
      </c>
      <c r="R98" s="123">
        <v>0</v>
      </c>
      <c r="S98" s="123">
        <v>0</v>
      </c>
      <c r="T98" s="123">
        <v>-431182</v>
      </c>
      <c r="U98" s="123">
        <v>0</v>
      </c>
      <c r="V98" s="123">
        <v>0</v>
      </c>
      <c r="W98" s="123">
        <v>0</v>
      </c>
      <c r="X98" s="123">
        <v>0</v>
      </c>
      <c r="Y98" s="123">
        <v>431182</v>
      </c>
      <c r="Z98" s="126">
        <v>0</v>
      </c>
      <c r="AA98" s="136">
        <v>827691203</v>
      </c>
    </row>
    <row r="99" spans="2:27" ht="46.8">
      <c r="B99" s="137">
        <v>780114</v>
      </c>
      <c r="C99" s="133">
        <v>95</v>
      </c>
      <c r="D99" s="140" t="s">
        <v>103</v>
      </c>
      <c r="E99" s="139">
        <v>1059309295</v>
      </c>
      <c r="F99" s="123">
        <v>0</v>
      </c>
      <c r="G99" s="123"/>
      <c r="H99" s="123"/>
      <c r="I99" s="123"/>
      <c r="J99" s="123"/>
      <c r="K99" s="123"/>
      <c r="L99" s="123"/>
      <c r="M99" s="123"/>
      <c r="N99" s="123">
        <v>38409</v>
      </c>
      <c r="O99" s="123">
        <v>0</v>
      </c>
      <c r="P99" s="123">
        <v>0</v>
      </c>
      <c r="Q99" s="123">
        <v>0</v>
      </c>
      <c r="R99" s="123">
        <v>0</v>
      </c>
      <c r="S99" s="123">
        <v>0</v>
      </c>
      <c r="T99" s="123">
        <v>0</v>
      </c>
      <c r="U99" s="123">
        <v>0</v>
      </c>
      <c r="V99" s="123">
        <v>0</v>
      </c>
      <c r="W99" s="123">
        <v>0</v>
      </c>
      <c r="X99" s="123">
        <v>0</v>
      </c>
      <c r="Y99" s="123">
        <v>0</v>
      </c>
      <c r="Z99" s="126">
        <v>38409</v>
      </c>
      <c r="AA99" s="136">
        <v>1059347704</v>
      </c>
    </row>
    <row r="100" spans="2:27" ht="46.8">
      <c r="B100" s="137">
        <v>780123</v>
      </c>
      <c r="C100" s="133">
        <v>96</v>
      </c>
      <c r="D100" s="140" t="s">
        <v>104</v>
      </c>
      <c r="E100" s="139">
        <v>1022543189</v>
      </c>
      <c r="F100" s="123">
        <v>0</v>
      </c>
      <c r="G100" s="123"/>
      <c r="H100" s="123"/>
      <c r="I100" s="123"/>
      <c r="J100" s="123"/>
      <c r="K100" s="123"/>
      <c r="L100" s="123"/>
      <c r="M100" s="123"/>
      <c r="N100" s="123">
        <v>8902</v>
      </c>
      <c r="O100" s="123">
        <v>0</v>
      </c>
      <c r="P100" s="123">
        <v>0</v>
      </c>
      <c r="Q100" s="123">
        <v>0</v>
      </c>
      <c r="R100" s="123">
        <v>0</v>
      </c>
      <c r="S100" s="123">
        <v>2817342</v>
      </c>
      <c r="T100" s="123">
        <v>0</v>
      </c>
      <c r="U100" s="123">
        <v>0</v>
      </c>
      <c r="V100" s="123">
        <v>0</v>
      </c>
      <c r="W100" s="123">
        <v>0</v>
      </c>
      <c r="X100" s="123">
        <v>0</v>
      </c>
      <c r="Y100" s="123">
        <v>0</v>
      </c>
      <c r="Z100" s="126">
        <v>2826244</v>
      </c>
      <c r="AA100" s="136">
        <v>1025369433</v>
      </c>
    </row>
    <row r="101" spans="2:27" ht="46.8">
      <c r="B101" s="137">
        <v>780164</v>
      </c>
      <c r="C101" s="133">
        <v>97</v>
      </c>
      <c r="D101" s="140" t="s">
        <v>105</v>
      </c>
      <c r="E101" s="139">
        <v>44966671</v>
      </c>
      <c r="F101" s="123">
        <v>0</v>
      </c>
      <c r="G101" s="123"/>
      <c r="H101" s="123"/>
      <c r="I101" s="123"/>
      <c r="J101" s="123"/>
      <c r="K101" s="123"/>
      <c r="L101" s="123"/>
      <c r="M101" s="123"/>
      <c r="N101" s="123">
        <v>0</v>
      </c>
      <c r="O101" s="123">
        <v>0</v>
      </c>
      <c r="P101" s="123">
        <v>0</v>
      </c>
      <c r="Q101" s="123">
        <v>0</v>
      </c>
      <c r="R101" s="123">
        <v>0</v>
      </c>
      <c r="S101" s="123">
        <v>0</v>
      </c>
      <c r="T101" s="123">
        <v>0</v>
      </c>
      <c r="U101" s="123">
        <v>0</v>
      </c>
      <c r="V101" s="123">
        <v>0</v>
      </c>
      <c r="W101" s="123">
        <v>0</v>
      </c>
      <c r="X101" s="123">
        <v>0</v>
      </c>
      <c r="Y101" s="123">
        <v>0</v>
      </c>
      <c r="Z101" s="126">
        <v>0</v>
      </c>
      <c r="AA101" s="136">
        <v>44966671</v>
      </c>
    </row>
    <row r="102" spans="2:27" ht="46.8">
      <c r="B102" s="137">
        <v>780165</v>
      </c>
      <c r="C102" s="133">
        <v>98</v>
      </c>
      <c r="D102" s="140" t="s">
        <v>106</v>
      </c>
      <c r="E102" s="139">
        <v>74126342</v>
      </c>
      <c r="F102" s="123">
        <v>0</v>
      </c>
      <c r="G102" s="123"/>
      <c r="H102" s="123"/>
      <c r="I102" s="123"/>
      <c r="J102" s="123"/>
      <c r="K102" s="123"/>
      <c r="L102" s="123"/>
      <c r="M102" s="123"/>
      <c r="N102" s="123">
        <v>0</v>
      </c>
      <c r="O102" s="123">
        <v>0</v>
      </c>
      <c r="P102" s="123">
        <v>0</v>
      </c>
      <c r="Q102" s="123">
        <v>0</v>
      </c>
      <c r="R102" s="123">
        <v>0</v>
      </c>
      <c r="S102" s="123">
        <v>0</v>
      </c>
      <c r="T102" s="123">
        <v>0</v>
      </c>
      <c r="U102" s="123">
        <v>0</v>
      </c>
      <c r="V102" s="123">
        <v>0</v>
      </c>
      <c r="W102" s="123">
        <v>0</v>
      </c>
      <c r="X102" s="123">
        <v>0</v>
      </c>
      <c r="Y102" s="123">
        <v>0</v>
      </c>
      <c r="Z102" s="126">
        <v>0</v>
      </c>
      <c r="AA102" s="136">
        <v>74126342</v>
      </c>
    </row>
    <row r="103" spans="2:27" ht="46.8">
      <c r="B103" s="137">
        <v>780138</v>
      </c>
      <c r="C103" s="133">
        <v>99</v>
      </c>
      <c r="D103" s="140" t="s">
        <v>107</v>
      </c>
      <c r="E103" s="139">
        <v>132261669</v>
      </c>
      <c r="F103" s="123">
        <v>0</v>
      </c>
      <c r="G103" s="123"/>
      <c r="H103" s="123"/>
      <c r="I103" s="123"/>
      <c r="J103" s="123"/>
      <c r="K103" s="123"/>
      <c r="L103" s="123"/>
      <c r="M103" s="123"/>
      <c r="N103" s="123">
        <v>0</v>
      </c>
      <c r="O103" s="123">
        <v>0</v>
      </c>
      <c r="P103" s="123">
        <v>0</v>
      </c>
      <c r="Q103" s="123">
        <v>0</v>
      </c>
      <c r="R103" s="123">
        <v>0</v>
      </c>
      <c r="S103" s="123">
        <v>0</v>
      </c>
      <c r="T103" s="123">
        <v>0</v>
      </c>
      <c r="U103" s="123">
        <v>0</v>
      </c>
      <c r="V103" s="123">
        <v>0</v>
      </c>
      <c r="W103" s="123">
        <v>0</v>
      </c>
      <c r="X103" s="123">
        <v>0</v>
      </c>
      <c r="Y103" s="123">
        <v>0</v>
      </c>
      <c r="Z103" s="126">
        <v>0</v>
      </c>
      <c r="AA103" s="136">
        <v>132261669</v>
      </c>
    </row>
    <row r="104" spans="2:27" ht="46.8">
      <c r="B104" s="137">
        <v>780160</v>
      </c>
      <c r="C104" s="133">
        <v>100</v>
      </c>
      <c r="D104" s="140" t="s">
        <v>108</v>
      </c>
      <c r="E104" s="139">
        <v>66690154</v>
      </c>
      <c r="F104" s="123">
        <v>0</v>
      </c>
      <c r="G104" s="123"/>
      <c r="H104" s="123"/>
      <c r="I104" s="123"/>
      <c r="J104" s="123"/>
      <c r="K104" s="123"/>
      <c r="L104" s="123"/>
      <c r="M104" s="123"/>
      <c r="N104" s="123">
        <v>0</v>
      </c>
      <c r="O104" s="123">
        <v>0</v>
      </c>
      <c r="P104" s="123">
        <v>0</v>
      </c>
      <c r="Q104" s="123">
        <v>0</v>
      </c>
      <c r="R104" s="123">
        <v>0</v>
      </c>
      <c r="S104" s="123">
        <v>0</v>
      </c>
      <c r="T104" s="123">
        <v>0</v>
      </c>
      <c r="U104" s="123">
        <v>0</v>
      </c>
      <c r="V104" s="123">
        <v>0</v>
      </c>
      <c r="W104" s="123">
        <v>0</v>
      </c>
      <c r="X104" s="123">
        <v>0</v>
      </c>
      <c r="Y104" s="123">
        <v>0</v>
      </c>
      <c r="Z104" s="126">
        <v>0</v>
      </c>
      <c r="AA104" s="136">
        <v>66690154</v>
      </c>
    </row>
    <row r="105" spans="2:27" ht="46.8">
      <c r="B105" s="137">
        <v>780184</v>
      </c>
      <c r="C105" s="133">
        <v>101</v>
      </c>
      <c r="D105" s="140" t="s">
        <v>109</v>
      </c>
      <c r="E105" s="139">
        <v>649462197</v>
      </c>
      <c r="F105" s="123">
        <v>0</v>
      </c>
      <c r="G105" s="123"/>
      <c r="H105" s="123"/>
      <c r="I105" s="123"/>
      <c r="J105" s="123"/>
      <c r="K105" s="123"/>
      <c r="L105" s="123"/>
      <c r="M105" s="123"/>
      <c r="N105" s="123">
        <v>0</v>
      </c>
      <c r="O105" s="123">
        <v>0</v>
      </c>
      <c r="P105" s="123">
        <v>0</v>
      </c>
      <c r="Q105" s="123">
        <v>0</v>
      </c>
      <c r="R105" s="123">
        <v>0</v>
      </c>
      <c r="S105" s="123">
        <v>0</v>
      </c>
      <c r="T105" s="123">
        <v>1266631</v>
      </c>
      <c r="U105" s="123">
        <v>0</v>
      </c>
      <c r="V105" s="123">
        <v>0</v>
      </c>
      <c r="W105" s="123">
        <v>0</v>
      </c>
      <c r="X105" s="123">
        <v>0</v>
      </c>
      <c r="Y105" s="123">
        <v>0</v>
      </c>
      <c r="Z105" s="126">
        <v>1266631</v>
      </c>
      <c r="AA105" s="136">
        <v>650728828</v>
      </c>
    </row>
    <row r="106" spans="2:27" ht="46.8">
      <c r="B106" s="137">
        <v>780176</v>
      </c>
      <c r="C106" s="133">
        <v>102</v>
      </c>
      <c r="D106" s="140" t="s">
        <v>110</v>
      </c>
      <c r="E106" s="139">
        <v>36255718</v>
      </c>
      <c r="F106" s="123">
        <v>0</v>
      </c>
      <c r="G106" s="123"/>
      <c r="H106" s="123"/>
      <c r="I106" s="123"/>
      <c r="J106" s="123"/>
      <c r="K106" s="123"/>
      <c r="L106" s="123"/>
      <c r="M106" s="123"/>
      <c r="N106" s="123">
        <v>0</v>
      </c>
      <c r="O106" s="123">
        <v>0</v>
      </c>
      <c r="P106" s="123">
        <v>0</v>
      </c>
      <c r="Q106" s="123">
        <v>0</v>
      </c>
      <c r="R106" s="123">
        <v>0</v>
      </c>
      <c r="S106" s="123">
        <v>0</v>
      </c>
      <c r="T106" s="123">
        <v>0</v>
      </c>
      <c r="U106" s="123">
        <v>0</v>
      </c>
      <c r="V106" s="123">
        <v>0</v>
      </c>
      <c r="W106" s="123">
        <v>0</v>
      </c>
      <c r="X106" s="123">
        <v>0</v>
      </c>
      <c r="Y106" s="123">
        <v>0</v>
      </c>
      <c r="Z106" s="126">
        <v>0</v>
      </c>
      <c r="AA106" s="136">
        <v>36255718</v>
      </c>
    </row>
    <row r="107" spans="2:27" ht="46.8">
      <c r="B107" s="137">
        <v>780215</v>
      </c>
      <c r="C107" s="133">
        <v>103</v>
      </c>
      <c r="D107" s="140" t="s">
        <v>111</v>
      </c>
      <c r="E107" s="139">
        <v>158580464</v>
      </c>
      <c r="F107" s="123">
        <v>0</v>
      </c>
      <c r="G107" s="123"/>
      <c r="H107" s="123"/>
      <c r="I107" s="123"/>
      <c r="J107" s="123"/>
      <c r="K107" s="123"/>
      <c r="L107" s="123"/>
      <c r="M107" s="123"/>
      <c r="N107" s="123">
        <v>0</v>
      </c>
      <c r="O107" s="123">
        <v>0</v>
      </c>
      <c r="P107" s="123">
        <v>0</v>
      </c>
      <c r="Q107" s="123">
        <v>708195</v>
      </c>
      <c r="R107" s="123">
        <v>0</v>
      </c>
      <c r="S107" s="123">
        <v>0</v>
      </c>
      <c r="T107" s="123">
        <v>171829</v>
      </c>
      <c r="U107" s="123">
        <v>0</v>
      </c>
      <c r="V107" s="123">
        <v>0</v>
      </c>
      <c r="W107" s="123">
        <v>0</v>
      </c>
      <c r="X107" s="123">
        <v>0</v>
      </c>
      <c r="Y107" s="123">
        <v>0</v>
      </c>
      <c r="Z107" s="126">
        <v>880024</v>
      </c>
      <c r="AA107" s="136">
        <v>159460488</v>
      </c>
    </row>
    <row r="108" spans="2:27" ht="46.8">
      <c r="B108" s="137">
        <v>780059</v>
      </c>
      <c r="C108" s="133">
        <v>104</v>
      </c>
      <c r="D108" s="140" t="s">
        <v>112</v>
      </c>
      <c r="E108" s="139">
        <v>754053987</v>
      </c>
      <c r="F108" s="123">
        <v>0</v>
      </c>
      <c r="G108" s="123"/>
      <c r="H108" s="123"/>
      <c r="I108" s="123"/>
      <c r="J108" s="123"/>
      <c r="K108" s="123"/>
      <c r="L108" s="123"/>
      <c r="M108" s="123"/>
      <c r="N108" s="123">
        <v>11964</v>
      </c>
      <c r="O108" s="123">
        <v>0</v>
      </c>
      <c r="P108" s="123">
        <v>0</v>
      </c>
      <c r="Q108" s="123">
        <v>0</v>
      </c>
      <c r="R108" s="123">
        <v>0</v>
      </c>
      <c r="S108" s="123">
        <v>-5100990</v>
      </c>
      <c r="T108" s="123">
        <v>660429</v>
      </c>
      <c r="U108" s="123">
        <v>0</v>
      </c>
      <c r="V108" s="123">
        <v>0</v>
      </c>
      <c r="W108" s="123">
        <v>0</v>
      </c>
      <c r="X108" s="123">
        <v>0</v>
      </c>
      <c r="Y108" s="123">
        <v>4428597</v>
      </c>
      <c r="Z108" s="126">
        <v>0</v>
      </c>
      <c r="AA108" s="136">
        <v>754053987</v>
      </c>
    </row>
    <row r="109" spans="2:27" ht="46.8">
      <c r="B109" s="137">
        <v>780060</v>
      </c>
      <c r="C109" s="133">
        <v>105</v>
      </c>
      <c r="D109" s="140" t="s">
        <v>113</v>
      </c>
      <c r="E109" s="139">
        <v>241816157</v>
      </c>
      <c r="F109" s="123">
        <v>0</v>
      </c>
      <c r="G109" s="123"/>
      <c r="H109" s="123"/>
      <c r="I109" s="123"/>
      <c r="J109" s="123"/>
      <c r="K109" s="123"/>
      <c r="L109" s="123"/>
      <c r="M109" s="123"/>
      <c r="N109" s="123">
        <v>-26706</v>
      </c>
      <c r="O109" s="123">
        <v>0</v>
      </c>
      <c r="P109" s="123">
        <v>0</v>
      </c>
      <c r="Q109" s="123">
        <v>0</v>
      </c>
      <c r="R109" s="123">
        <v>0</v>
      </c>
      <c r="S109" s="123">
        <v>0</v>
      </c>
      <c r="T109" s="123">
        <v>0</v>
      </c>
      <c r="U109" s="123">
        <v>0</v>
      </c>
      <c r="V109" s="123">
        <v>0</v>
      </c>
      <c r="W109" s="123">
        <v>0</v>
      </c>
      <c r="X109" s="123">
        <v>0</v>
      </c>
      <c r="Y109" s="123">
        <v>26706</v>
      </c>
      <c r="Z109" s="126">
        <v>0</v>
      </c>
      <c r="AA109" s="136">
        <v>241816157</v>
      </c>
    </row>
    <row r="110" spans="2:27" ht="46.8">
      <c r="B110" s="137">
        <v>780065</v>
      </c>
      <c r="C110" s="133">
        <v>106</v>
      </c>
      <c r="D110" s="140" t="s">
        <v>114</v>
      </c>
      <c r="E110" s="139">
        <v>461177151</v>
      </c>
      <c r="F110" s="123">
        <v>0</v>
      </c>
      <c r="G110" s="123"/>
      <c r="H110" s="123"/>
      <c r="I110" s="123"/>
      <c r="J110" s="123"/>
      <c r="K110" s="123"/>
      <c r="L110" s="123"/>
      <c r="M110" s="123"/>
      <c r="N110" s="123">
        <v>0</v>
      </c>
      <c r="O110" s="123">
        <v>0</v>
      </c>
      <c r="P110" s="123">
        <v>0</v>
      </c>
      <c r="Q110" s="123">
        <v>0</v>
      </c>
      <c r="R110" s="123">
        <v>0</v>
      </c>
      <c r="S110" s="123">
        <v>0</v>
      </c>
      <c r="T110" s="123">
        <v>0</v>
      </c>
      <c r="U110" s="123">
        <v>0</v>
      </c>
      <c r="V110" s="123">
        <v>0</v>
      </c>
      <c r="W110" s="123">
        <v>0</v>
      </c>
      <c r="X110" s="123">
        <v>0</v>
      </c>
      <c r="Y110" s="123">
        <v>0</v>
      </c>
      <c r="Z110" s="126">
        <v>0</v>
      </c>
      <c r="AA110" s="136">
        <v>461177151</v>
      </c>
    </row>
    <row r="111" spans="2:27" ht="46.8">
      <c r="B111" s="137">
        <v>780024</v>
      </c>
      <c r="C111" s="133">
        <v>107</v>
      </c>
      <c r="D111" s="140" t="s">
        <v>115</v>
      </c>
      <c r="E111" s="139">
        <v>333546696</v>
      </c>
      <c r="F111" s="123">
        <v>0</v>
      </c>
      <c r="G111" s="123"/>
      <c r="H111" s="123"/>
      <c r="I111" s="123"/>
      <c r="J111" s="123"/>
      <c r="K111" s="123"/>
      <c r="L111" s="123"/>
      <c r="M111" s="123"/>
      <c r="N111" s="123">
        <v>-19195</v>
      </c>
      <c r="O111" s="123">
        <v>0</v>
      </c>
      <c r="P111" s="123">
        <v>0</v>
      </c>
      <c r="Q111" s="123">
        <v>0</v>
      </c>
      <c r="R111" s="123">
        <v>0</v>
      </c>
      <c r="S111" s="123">
        <v>187110</v>
      </c>
      <c r="T111" s="123">
        <v>0</v>
      </c>
      <c r="U111" s="123">
        <v>0</v>
      </c>
      <c r="V111" s="123">
        <v>0</v>
      </c>
      <c r="W111" s="123">
        <v>0</v>
      </c>
      <c r="X111" s="123">
        <v>0</v>
      </c>
      <c r="Y111" s="123">
        <v>0</v>
      </c>
      <c r="Z111" s="126">
        <v>167915</v>
      </c>
      <c r="AA111" s="136">
        <v>333714611</v>
      </c>
    </row>
    <row r="112" spans="2:27" ht="46.8">
      <c r="B112" s="137">
        <v>780145</v>
      </c>
      <c r="C112" s="133">
        <v>108</v>
      </c>
      <c r="D112" s="140" t="s">
        <v>116</v>
      </c>
      <c r="E112" s="139">
        <v>110375805</v>
      </c>
      <c r="F112" s="123">
        <v>0</v>
      </c>
      <c r="G112" s="123"/>
      <c r="H112" s="123"/>
      <c r="I112" s="123"/>
      <c r="J112" s="123"/>
      <c r="K112" s="123"/>
      <c r="L112" s="123"/>
      <c r="M112" s="123"/>
      <c r="N112" s="123">
        <v>0</v>
      </c>
      <c r="O112" s="123">
        <v>0</v>
      </c>
      <c r="P112" s="123">
        <v>0</v>
      </c>
      <c r="Q112" s="123">
        <v>0</v>
      </c>
      <c r="R112" s="123">
        <v>0</v>
      </c>
      <c r="S112" s="123">
        <v>0</v>
      </c>
      <c r="T112" s="123">
        <v>0</v>
      </c>
      <c r="U112" s="123">
        <v>0</v>
      </c>
      <c r="V112" s="123">
        <v>0</v>
      </c>
      <c r="W112" s="123">
        <v>0</v>
      </c>
      <c r="X112" s="123">
        <v>0</v>
      </c>
      <c r="Y112" s="123">
        <v>0</v>
      </c>
      <c r="Z112" s="126">
        <v>0</v>
      </c>
      <c r="AA112" s="136">
        <v>110375805</v>
      </c>
    </row>
    <row r="113" spans="2:27" ht="46.8">
      <c r="B113" s="137">
        <v>780369</v>
      </c>
      <c r="C113" s="133">
        <v>109</v>
      </c>
      <c r="D113" s="140" t="s">
        <v>117</v>
      </c>
      <c r="E113" s="139">
        <v>343209089</v>
      </c>
      <c r="F113" s="123">
        <v>0</v>
      </c>
      <c r="G113" s="123"/>
      <c r="H113" s="123"/>
      <c r="I113" s="123"/>
      <c r="J113" s="123"/>
      <c r="K113" s="123"/>
      <c r="L113" s="123"/>
      <c r="M113" s="123"/>
      <c r="N113" s="123">
        <v>0</v>
      </c>
      <c r="O113" s="123">
        <v>0</v>
      </c>
      <c r="P113" s="123">
        <v>0</v>
      </c>
      <c r="Q113" s="123">
        <v>0</v>
      </c>
      <c r="R113" s="123">
        <v>0</v>
      </c>
      <c r="S113" s="123">
        <v>0</v>
      </c>
      <c r="T113" s="123">
        <v>0</v>
      </c>
      <c r="U113" s="123">
        <v>0</v>
      </c>
      <c r="V113" s="123">
        <v>0</v>
      </c>
      <c r="W113" s="123">
        <v>0</v>
      </c>
      <c r="X113" s="123">
        <v>0</v>
      </c>
      <c r="Y113" s="123">
        <v>0</v>
      </c>
      <c r="Z113" s="126">
        <v>0</v>
      </c>
      <c r="AA113" s="136">
        <v>343209089</v>
      </c>
    </row>
    <row r="114" spans="2:27" ht="46.8">
      <c r="B114" s="137">
        <v>780105</v>
      </c>
      <c r="C114" s="133">
        <v>110</v>
      </c>
      <c r="D114" s="140" t="s">
        <v>118</v>
      </c>
      <c r="E114" s="139">
        <v>1686115020</v>
      </c>
      <c r="F114" s="123">
        <v>0</v>
      </c>
      <c r="G114" s="123"/>
      <c r="H114" s="123"/>
      <c r="I114" s="123"/>
      <c r="J114" s="123"/>
      <c r="K114" s="123"/>
      <c r="L114" s="123"/>
      <c r="M114" s="123"/>
      <c r="N114" s="123">
        <v>0</v>
      </c>
      <c r="O114" s="123">
        <v>0</v>
      </c>
      <c r="P114" s="123">
        <v>0</v>
      </c>
      <c r="Q114" s="123">
        <v>0</v>
      </c>
      <c r="R114" s="123">
        <v>0</v>
      </c>
      <c r="S114" s="123">
        <v>0</v>
      </c>
      <c r="T114" s="123">
        <v>0</v>
      </c>
      <c r="U114" s="123">
        <v>0</v>
      </c>
      <c r="V114" s="123">
        <v>0</v>
      </c>
      <c r="W114" s="123">
        <v>0</v>
      </c>
      <c r="X114" s="123">
        <v>0</v>
      </c>
      <c r="Y114" s="123">
        <v>0</v>
      </c>
      <c r="Z114" s="126">
        <v>0</v>
      </c>
      <c r="AA114" s="136">
        <v>1686115020</v>
      </c>
    </row>
    <row r="115" spans="2:27" ht="46.8">
      <c r="B115" s="137">
        <v>780100</v>
      </c>
      <c r="C115" s="133">
        <v>111</v>
      </c>
      <c r="D115" s="140" t="s">
        <v>119</v>
      </c>
      <c r="E115" s="139">
        <v>1712293208</v>
      </c>
      <c r="F115" s="123">
        <v>0</v>
      </c>
      <c r="G115" s="123"/>
      <c r="H115" s="123"/>
      <c r="I115" s="123"/>
      <c r="J115" s="123"/>
      <c r="K115" s="123"/>
      <c r="L115" s="123"/>
      <c r="M115" s="123"/>
      <c r="N115" s="123">
        <v>0</v>
      </c>
      <c r="O115" s="123">
        <v>0</v>
      </c>
      <c r="P115" s="123">
        <v>0</v>
      </c>
      <c r="Q115" s="123">
        <v>2503812</v>
      </c>
      <c r="R115" s="123">
        <v>0</v>
      </c>
      <c r="S115" s="123">
        <v>7812949</v>
      </c>
      <c r="T115" s="123">
        <v>0</v>
      </c>
      <c r="U115" s="123">
        <v>0</v>
      </c>
      <c r="V115" s="123">
        <v>0</v>
      </c>
      <c r="W115" s="123">
        <v>0</v>
      </c>
      <c r="X115" s="123">
        <v>0</v>
      </c>
      <c r="Y115" s="123">
        <v>0</v>
      </c>
      <c r="Z115" s="126">
        <v>10316761</v>
      </c>
      <c r="AA115" s="136">
        <v>1722609969</v>
      </c>
    </row>
    <row r="116" spans="2:27" ht="46.8">
      <c r="B116" s="137">
        <v>780192</v>
      </c>
      <c r="C116" s="133">
        <v>112</v>
      </c>
      <c r="D116" s="140" t="s">
        <v>120</v>
      </c>
      <c r="E116" s="139">
        <v>627215977</v>
      </c>
      <c r="F116" s="123">
        <v>0</v>
      </c>
      <c r="G116" s="123"/>
      <c r="H116" s="123"/>
      <c r="I116" s="123"/>
      <c r="J116" s="123"/>
      <c r="K116" s="123"/>
      <c r="L116" s="123"/>
      <c r="M116" s="123"/>
      <c r="N116" s="123">
        <v>0</v>
      </c>
      <c r="O116" s="123">
        <v>0</v>
      </c>
      <c r="P116" s="123">
        <v>0</v>
      </c>
      <c r="Q116" s="123">
        <v>0</v>
      </c>
      <c r="R116" s="123">
        <v>0</v>
      </c>
      <c r="S116" s="123">
        <v>0</v>
      </c>
      <c r="T116" s="123">
        <v>-381798</v>
      </c>
      <c r="U116" s="123">
        <v>0</v>
      </c>
      <c r="V116" s="123">
        <v>0</v>
      </c>
      <c r="W116" s="123">
        <v>0</v>
      </c>
      <c r="X116" s="123">
        <v>0</v>
      </c>
      <c r="Y116" s="123">
        <v>381798</v>
      </c>
      <c r="Z116" s="126">
        <v>0</v>
      </c>
      <c r="AA116" s="136">
        <v>627215977</v>
      </c>
    </row>
    <row r="117" spans="2:27" ht="46.8">
      <c r="B117" s="137">
        <v>780092</v>
      </c>
      <c r="C117" s="133">
        <v>113</v>
      </c>
      <c r="D117" s="140" t="s">
        <v>121</v>
      </c>
      <c r="E117" s="139">
        <v>966545800</v>
      </c>
      <c r="F117" s="123">
        <v>0</v>
      </c>
      <c r="G117" s="123"/>
      <c r="H117" s="123"/>
      <c r="I117" s="123"/>
      <c r="J117" s="123"/>
      <c r="K117" s="123"/>
      <c r="L117" s="123"/>
      <c r="M117" s="123"/>
      <c r="N117" s="123">
        <v>9547</v>
      </c>
      <c r="O117" s="123">
        <v>0</v>
      </c>
      <c r="P117" s="123">
        <v>0</v>
      </c>
      <c r="Q117" s="123">
        <v>0</v>
      </c>
      <c r="R117" s="123">
        <v>0</v>
      </c>
      <c r="S117" s="123">
        <v>0</v>
      </c>
      <c r="T117" s="123">
        <v>0</v>
      </c>
      <c r="U117" s="123">
        <v>0</v>
      </c>
      <c r="V117" s="123">
        <v>0</v>
      </c>
      <c r="W117" s="123">
        <v>0</v>
      </c>
      <c r="X117" s="123">
        <v>0</v>
      </c>
      <c r="Y117" s="123">
        <v>0</v>
      </c>
      <c r="Z117" s="126">
        <v>9547</v>
      </c>
      <c r="AA117" s="136">
        <v>966555347</v>
      </c>
    </row>
    <row r="118" spans="2:27" ht="46.8">
      <c r="B118" s="137">
        <v>780135</v>
      </c>
      <c r="C118" s="133">
        <v>114</v>
      </c>
      <c r="D118" s="140" t="s">
        <v>122</v>
      </c>
      <c r="E118" s="139">
        <v>140511007</v>
      </c>
      <c r="F118" s="123">
        <v>0</v>
      </c>
      <c r="G118" s="123"/>
      <c r="H118" s="123"/>
      <c r="I118" s="123"/>
      <c r="J118" s="123"/>
      <c r="K118" s="123"/>
      <c r="L118" s="123"/>
      <c r="M118" s="123"/>
      <c r="N118" s="123">
        <v>0</v>
      </c>
      <c r="O118" s="123">
        <v>0</v>
      </c>
      <c r="P118" s="123">
        <v>0</v>
      </c>
      <c r="Q118" s="123">
        <v>0</v>
      </c>
      <c r="R118" s="123">
        <v>0</v>
      </c>
      <c r="S118" s="123">
        <v>0</v>
      </c>
      <c r="T118" s="123">
        <v>0</v>
      </c>
      <c r="U118" s="123">
        <v>0</v>
      </c>
      <c r="V118" s="123">
        <v>0</v>
      </c>
      <c r="W118" s="123">
        <v>0</v>
      </c>
      <c r="X118" s="123">
        <v>0</v>
      </c>
      <c r="Y118" s="123">
        <v>0</v>
      </c>
      <c r="Z118" s="126">
        <v>0</v>
      </c>
      <c r="AA118" s="136">
        <v>140511007</v>
      </c>
    </row>
    <row r="119" spans="2:27" ht="46.8">
      <c r="B119" s="137">
        <v>780149</v>
      </c>
      <c r="C119" s="133">
        <v>115</v>
      </c>
      <c r="D119" s="140" t="s">
        <v>123</v>
      </c>
      <c r="E119" s="139">
        <v>185466347</v>
      </c>
      <c r="F119" s="123">
        <v>0</v>
      </c>
      <c r="G119" s="123"/>
      <c r="H119" s="123"/>
      <c r="I119" s="123"/>
      <c r="J119" s="123"/>
      <c r="K119" s="123"/>
      <c r="L119" s="123"/>
      <c r="M119" s="123"/>
      <c r="N119" s="123">
        <v>0</v>
      </c>
      <c r="O119" s="123">
        <v>0</v>
      </c>
      <c r="P119" s="123">
        <v>0</v>
      </c>
      <c r="Q119" s="123">
        <v>0</v>
      </c>
      <c r="R119" s="123">
        <v>0</v>
      </c>
      <c r="S119" s="123">
        <v>0</v>
      </c>
      <c r="T119" s="123">
        <v>0</v>
      </c>
      <c r="U119" s="123">
        <v>0</v>
      </c>
      <c r="V119" s="123">
        <v>0</v>
      </c>
      <c r="W119" s="123">
        <v>0</v>
      </c>
      <c r="X119" s="123">
        <v>0</v>
      </c>
      <c r="Y119" s="123">
        <v>0</v>
      </c>
      <c r="Z119" s="126">
        <v>0</v>
      </c>
      <c r="AA119" s="136">
        <v>185466347</v>
      </c>
    </row>
    <row r="120" spans="2:27" ht="46.8">
      <c r="B120" s="137">
        <v>780177</v>
      </c>
      <c r="C120" s="133">
        <v>116</v>
      </c>
      <c r="D120" s="140" t="s">
        <v>124</v>
      </c>
      <c r="E120" s="139">
        <v>36890457</v>
      </c>
      <c r="F120" s="123">
        <v>0</v>
      </c>
      <c r="G120" s="123"/>
      <c r="H120" s="123"/>
      <c r="I120" s="123"/>
      <c r="J120" s="123"/>
      <c r="K120" s="123"/>
      <c r="L120" s="123"/>
      <c r="M120" s="123"/>
      <c r="N120" s="123">
        <v>0</v>
      </c>
      <c r="O120" s="123">
        <v>0</v>
      </c>
      <c r="P120" s="123">
        <v>0</v>
      </c>
      <c r="Q120" s="123">
        <v>0</v>
      </c>
      <c r="R120" s="123">
        <v>0</v>
      </c>
      <c r="S120" s="123">
        <v>0</v>
      </c>
      <c r="T120" s="123">
        <v>0</v>
      </c>
      <c r="U120" s="123">
        <v>0</v>
      </c>
      <c r="V120" s="123">
        <v>0</v>
      </c>
      <c r="W120" s="123">
        <v>0</v>
      </c>
      <c r="X120" s="123">
        <v>0</v>
      </c>
      <c r="Y120" s="123">
        <v>0</v>
      </c>
      <c r="Z120" s="126">
        <v>0</v>
      </c>
      <c r="AA120" s="136">
        <v>36890457</v>
      </c>
    </row>
    <row r="121" spans="2:27" ht="46.8">
      <c r="B121" s="137">
        <v>780124</v>
      </c>
      <c r="C121" s="133">
        <v>117</v>
      </c>
      <c r="D121" s="140" t="s">
        <v>125</v>
      </c>
      <c r="E121" s="139">
        <v>1493641865</v>
      </c>
      <c r="F121" s="123">
        <v>0</v>
      </c>
      <c r="G121" s="123"/>
      <c r="H121" s="123"/>
      <c r="I121" s="123"/>
      <c r="J121" s="123"/>
      <c r="K121" s="123"/>
      <c r="L121" s="123"/>
      <c r="M121" s="123"/>
      <c r="N121" s="123">
        <v>16889</v>
      </c>
      <c r="O121" s="123">
        <v>0</v>
      </c>
      <c r="P121" s="123">
        <v>0</v>
      </c>
      <c r="Q121" s="123">
        <v>0</v>
      </c>
      <c r="R121" s="123">
        <v>0</v>
      </c>
      <c r="S121" s="123">
        <v>0</v>
      </c>
      <c r="T121" s="123">
        <v>744154</v>
      </c>
      <c r="U121" s="123">
        <v>0</v>
      </c>
      <c r="V121" s="123">
        <v>0</v>
      </c>
      <c r="W121" s="123">
        <v>0</v>
      </c>
      <c r="X121" s="123">
        <v>0</v>
      </c>
      <c r="Y121" s="123">
        <v>0</v>
      </c>
      <c r="Z121" s="126">
        <v>761043</v>
      </c>
      <c r="AA121" s="136">
        <v>1494402908</v>
      </c>
    </row>
    <row r="122" spans="2:27" ht="46.8">
      <c r="B122" s="137">
        <v>780125</v>
      </c>
      <c r="C122" s="133">
        <v>118</v>
      </c>
      <c r="D122" s="140" t="s">
        <v>126</v>
      </c>
      <c r="E122" s="139">
        <v>820960016</v>
      </c>
      <c r="F122" s="123">
        <v>0</v>
      </c>
      <c r="G122" s="123"/>
      <c r="H122" s="123"/>
      <c r="I122" s="123"/>
      <c r="J122" s="123"/>
      <c r="K122" s="123"/>
      <c r="L122" s="123"/>
      <c r="M122" s="123"/>
      <c r="N122" s="123">
        <v>35608</v>
      </c>
      <c r="O122" s="123">
        <v>0</v>
      </c>
      <c r="P122" s="123">
        <v>0</v>
      </c>
      <c r="Q122" s="123">
        <v>0</v>
      </c>
      <c r="R122" s="123">
        <v>0</v>
      </c>
      <c r="S122" s="123">
        <v>0</v>
      </c>
      <c r="T122" s="123">
        <v>-2026851</v>
      </c>
      <c r="U122" s="123">
        <v>0</v>
      </c>
      <c r="V122" s="123">
        <v>0</v>
      </c>
      <c r="W122" s="123">
        <v>0</v>
      </c>
      <c r="X122" s="123">
        <v>0</v>
      </c>
      <c r="Y122" s="123">
        <v>1991243</v>
      </c>
      <c r="Z122" s="126">
        <v>0</v>
      </c>
      <c r="AA122" s="136">
        <v>820960016</v>
      </c>
    </row>
    <row r="123" spans="2:27" ht="46.8">
      <c r="B123" s="137">
        <v>780099</v>
      </c>
      <c r="C123" s="133">
        <v>119</v>
      </c>
      <c r="D123" s="140" t="s">
        <v>127</v>
      </c>
      <c r="E123" s="139">
        <v>2490255678</v>
      </c>
      <c r="F123" s="123">
        <v>0</v>
      </c>
      <c r="G123" s="123"/>
      <c r="H123" s="123"/>
      <c r="I123" s="123"/>
      <c r="J123" s="123"/>
      <c r="K123" s="123"/>
      <c r="L123" s="123"/>
      <c r="M123" s="123"/>
      <c r="N123" s="123">
        <v>26706</v>
      </c>
      <c r="O123" s="123">
        <v>0</v>
      </c>
      <c r="P123" s="123">
        <v>0</v>
      </c>
      <c r="Q123" s="123">
        <v>0</v>
      </c>
      <c r="R123" s="123">
        <v>0</v>
      </c>
      <c r="S123" s="123">
        <v>0</v>
      </c>
      <c r="T123" s="123">
        <v>784176</v>
      </c>
      <c r="U123" s="123">
        <v>0</v>
      </c>
      <c r="V123" s="123">
        <v>0</v>
      </c>
      <c r="W123" s="123">
        <v>0</v>
      </c>
      <c r="X123" s="123">
        <v>0</v>
      </c>
      <c r="Y123" s="123">
        <v>0</v>
      </c>
      <c r="Z123" s="126">
        <v>810882</v>
      </c>
      <c r="AA123" s="136">
        <v>2491066560</v>
      </c>
    </row>
    <row r="124" spans="2:27" ht="62.4">
      <c r="B124" s="137">
        <v>780139</v>
      </c>
      <c r="C124" s="133">
        <v>120</v>
      </c>
      <c r="D124" s="140" t="s">
        <v>128</v>
      </c>
      <c r="E124" s="139">
        <v>215479892</v>
      </c>
      <c r="F124" s="123">
        <v>0</v>
      </c>
      <c r="G124" s="123"/>
      <c r="H124" s="123"/>
      <c r="I124" s="123"/>
      <c r="J124" s="123"/>
      <c r="K124" s="123"/>
      <c r="L124" s="123"/>
      <c r="M124" s="123"/>
      <c r="N124" s="123">
        <v>0</v>
      </c>
      <c r="O124" s="123">
        <v>0</v>
      </c>
      <c r="P124" s="123">
        <v>0</v>
      </c>
      <c r="Q124" s="123">
        <v>0</v>
      </c>
      <c r="R124" s="123">
        <v>0</v>
      </c>
      <c r="S124" s="123">
        <v>0</v>
      </c>
      <c r="T124" s="123">
        <v>0</v>
      </c>
      <c r="U124" s="123">
        <v>0</v>
      </c>
      <c r="V124" s="123">
        <v>0</v>
      </c>
      <c r="W124" s="123">
        <v>0</v>
      </c>
      <c r="X124" s="123">
        <v>0</v>
      </c>
      <c r="Y124" s="123">
        <v>0</v>
      </c>
      <c r="Z124" s="126">
        <v>0</v>
      </c>
      <c r="AA124" s="136">
        <v>215479892</v>
      </c>
    </row>
    <row r="125" spans="2:27" ht="46.8">
      <c r="B125" s="137">
        <v>780175</v>
      </c>
      <c r="C125" s="133">
        <v>121</v>
      </c>
      <c r="D125" s="140" t="s">
        <v>129</v>
      </c>
      <c r="E125" s="139">
        <v>49924745</v>
      </c>
      <c r="F125" s="123">
        <v>0</v>
      </c>
      <c r="G125" s="123"/>
      <c r="H125" s="123"/>
      <c r="I125" s="123"/>
      <c r="J125" s="123"/>
      <c r="K125" s="123"/>
      <c r="L125" s="123"/>
      <c r="M125" s="123"/>
      <c r="N125" s="123">
        <v>0</v>
      </c>
      <c r="O125" s="123">
        <v>0</v>
      </c>
      <c r="P125" s="123">
        <v>0</v>
      </c>
      <c r="Q125" s="123">
        <v>0</v>
      </c>
      <c r="R125" s="123">
        <v>0</v>
      </c>
      <c r="S125" s="123">
        <v>0</v>
      </c>
      <c r="T125" s="123">
        <v>0</v>
      </c>
      <c r="U125" s="123">
        <v>0</v>
      </c>
      <c r="V125" s="123">
        <v>0</v>
      </c>
      <c r="W125" s="123">
        <v>0</v>
      </c>
      <c r="X125" s="123">
        <v>0</v>
      </c>
      <c r="Y125" s="123">
        <v>0</v>
      </c>
      <c r="Z125" s="126">
        <v>0</v>
      </c>
      <c r="AA125" s="136">
        <v>49924745</v>
      </c>
    </row>
    <row r="126" spans="2:27" ht="46.8">
      <c r="B126" s="137">
        <v>780121</v>
      </c>
      <c r="C126" s="133">
        <v>122</v>
      </c>
      <c r="D126" s="140" t="s">
        <v>130</v>
      </c>
      <c r="E126" s="139">
        <v>562871854</v>
      </c>
      <c r="F126" s="123">
        <v>0</v>
      </c>
      <c r="G126" s="123"/>
      <c r="H126" s="123"/>
      <c r="I126" s="123"/>
      <c r="J126" s="123"/>
      <c r="K126" s="123"/>
      <c r="L126" s="123"/>
      <c r="M126" s="123"/>
      <c r="N126" s="123">
        <v>-9586</v>
      </c>
      <c r="O126" s="123">
        <v>0</v>
      </c>
      <c r="P126" s="123">
        <v>0</v>
      </c>
      <c r="Q126" s="123">
        <v>0</v>
      </c>
      <c r="R126" s="123">
        <v>0</v>
      </c>
      <c r="S126" s="123">
        <v>0</v>
      </c>
      <c r="T126" s="123">
        <v>-149962</v>
      </c>
      <c r="U126" s="123">
        <v>0</v>
      </c>
      <c r="V126" s="123">
        <v>0</v>
      </c>
      <c r="W126" s="123">
        <v>0</v>
      </c>
      <c r="X126" s="123">
        <v>0</v>
      </c>
      <c r="Y126" s="123">
        <v>159548</v>
      </c>
      <c r="Z126" s="126">
        <v>0</v>
      </c>
      <c r="AA126" s="136">
        <v>562871854</v>
      </c>
    </row>
    <row r="127" spans="2:27" ht="46.8">
      <c r="B127" s="137">
        <v>780051</v>
      </c>
      <c r="C127" s="133">
        <v>123</v>
      </c>
      <c r="D127" s="140" t="s">
        <v>131</v>
      </c>
      <c r="E127" s="139">
        <v>483505748</v>
      </c>
      <c r="F127" s="123">
        <v>0</v>
      </c>
      <c r="G127" s="123"/>
      <c r="H127" s="123"/>
      <c r="I127" s="123"/>
      <c r="J127" s="123"/>
      <c r="K127" s="123"/>
      <c r="L127" s="123"/>
      <c r="M127" s="123"/>
      <c r="N127" s="123">
        <v>0</v>
      </c>
      <c r="O127" s="123">
        <v>0</v>
      </c>
      <c r="P127" s="123">
        <v>0</v>
      </c>
      <c r="Q127" s="123">
        <v>1468172</v>
      </c>
      <c r="R127" s="123">
        <v>0</v>
      </c>
      <c r="S127" s="123">
        <v>0</v>
      </c>
      <c r="T127" s="123">
        <v>0</v>
      </c>
      <c r="U127" s="123">
        <v>0</v>
      </c>
      <c r="V127" s="123">
        <v>0</v>
      </c>
      <c r="W127" s="123">
        <v>0</v>
      </c>
      <c r="X127" s="123">
        <v>0</v>
      </c>
      <c r="Y127" s="123">
        <v>0</v>
      </c>
      <c r="Z127" s="126">
        <v>1468172</v>
      </c>
      <c r="AA127" s="136">
        <v>484973920</v>
      </c>
    </row>
    <row r="128" spans="2:27" ht="46.8">
      <c r="B128" s="137">
        <v>780057</v>
      </c>
      <c r="C128" s="133">
        <v>124</v>
      </c>
      <c r="D128" s="140" t="s">
        <v>132</v>
      </c>
      <c r="E128" s="139">
        <v>692636010</v>
      </c>
      <c r="F128" s="123">
        <v>0</v>
      </c>
      <c r="G128" s="123"/>
      <c r="H128" s="123"/>
      <c r="I128" s="123"/>
      <c r="J128" s="123"/>
      <c r="K128" s="123"/>
      <c r="L128" s="123"/>
      <c r="M128" s="123"/>
      <c r="N128" s="123">
        <v>0</v>
      </c>
      <c r="O128" s="123">
        <v>0</v>
      </c>
      <c r="P128" s="123">
        <v>0</v>
      </c>
      <c r="Q128" s="123">
        <v>0</v>
      </c>
      <c r="R128" s="123">
        <v>0</v>
      </c>
      <c r="S128" s="123">
        <v>527559</v>
      </c>
      <c r="T128" s="123">
        <v>0</v>
      </c>
      <c r="U128" s="123">
        <v>0</v>
      </c>
      <c r="V128" s="123">
        <v>0</v>
      </c>
      <c r="W128" s="123">
        <v>0</v>
      </c>
      <c r="X128" s="123">
        <v>0</v>
      </c>
      <c r="Y128" s="123">
        <v>0</v>
      </c>
      <c r="Z128" s="126">
        <v>527559</v>
      </c>
      <c r="AA128" s="136">
        <v>693163569</v>
      </c>
    </row>
    <row r="129" spans="2:27" ht="46.8">
      <c r="B129" s="137">
        <v>780117</v>
      </c>
      <c r="C129" s="133">
        <v>125</v>
      </c>
      <c r="D129" s="140" t="s">
        <v>133</v>
      </c>
      <c r="E129" s="139">
        <v>1115566701</v>
      </c>
      <c r="F129" s="123">
        <v>0</v>
      </c>
      <c r="G129" s="123"/>
      <c r="H129" s="123"/>
      <c r="I129" s="123"/>
      <c r="J129" s="123"/>
      <c r="K129" s="123"/>
      <c r="L129" s="123"/>
      <c r="M129" s="123"/>
      <c r="N129" s="123">
        <v>-29120</v>
      </c>
      <c r="O129" s="123">
        <v>0</v>
      </c>
      <c r="P129" s="123">
        <v>0</v>
      </c>
      <c r="Q129" s="123">
        <v>0</v>
      </c>
      <c r="R129" s="123">
        <v>0</v>
      </c>
      <c r="S129" s="123">
        <v>770093</v>
      </c>
      <c r="T129" s="123">
        <v>0</v>
      </c>
      <c r="U129" s="123">
        <v>0</v>
      </c>
      <c r="V129" s="123">
        <v>0</v>
      </c>
      <c r="W129" s="123">
        <v>0</v>
      </c>
      <c r="X129" s="123">
        <v>0</v>
      </c>
      <c r="Y129" s="123">
        <v>0</v>
      </c>
      <c r="Z129" s="126">
        <v>740973</v>
      </c>
      <c r="AA129" s="136">
        <v>1116307674</v>
      </c>
    </row>
    <row r="130" spans="2:27" ht="46.8">
      <c r="B130" s="137">
        <v>780133</v>
      </c>
      <c r="C130" s="133">
        <v>126</v>
      </c>
      <c r="D130" s="140" t="s">
        <v>134</v>
      </c>
      <c r="E130" s="139">
        <v>223443956</v>
      </c>
      <c r="F130" s="123">
        <v>0</v>
      </c>
      <c r="G130" s="123"/>
      <c r="H130" s="123"/>
      <c r="I130" s="123"/>
      <c r="J130" s="123"/>
      <c r="K130" s="123"/>
      <c r="L130" s="123"/>
      <c r="M130" s="123"/>
      <c r="N130" s="123">
        <v>0</v>
      </c>
      <c r="O130" s="123">
        <v>2901</v>
      </c>
      <c r="P130" s="123">
        <v>151082</v>
      </c>
      <c r="Q130" s="123">
        <v>0</v>
      </c>
      <c r="R130" s="123">
        <v>0</v>
      </c>
      <c r="S130" s="123">
        <v>0</v>
      </c>
      <c r="T130" s="123">
        <v>0</v>
      </c>
      <c r="U130" s="123">
        <v>0</v>
      </c>
      <c r="V130" s="123">
        <v>0</v>
      </c>
      <c r="W130" s="123">
        <v>0</v>
      </c>
      <c r="X130" s="123">
        <v>0</v>
      </c>
      <c r="Y130" s="123">
        <v>0</v>
      </c>
      <c r="Z130" s="126">
        <v>153983</v>
      </c>
      <c r="AA130" s="136">
        <v>223597939</v>
      </c>
    </row>
    <row r="131" spans="2:27" ht="46.8">
      <c r="B131" s="137">
        <v>780089</v>
      </c>
      <c r="C131" s="133">
        <v>127</v>
      </c>
      <c r="D131" s="140" t="s">
        <v>135</v>
      </c>
      <c r="E131" s="139">
        <v>306780172</v>
      </c>
      <c r="F131" s="123">
        <v>0</v>
      </c>
      <c r="G131" s="123"/>
      <c r="H131" s="123"/>
      <c r="I131" s="123"/>
      <c r="J131" s="123"/>
      <c r="K131" s="123"/>
      <c r="L131" s="123"/>
      <c r="M131" s="123"/>
      <c r="N131" s="123">
        <v>86335</v>
      </c>
      <c r="O131" s="123">
        <v>0</v>
      </c>
      <c r="P131" s="123">
        <v>0</v>
      </c>
      <c r="Q131" s="123">
        <v>0</v>
      </c>
      <c r="R131" s="123">
        <v>0</v>
      </c>
      <c r="S131" s="123">
        <v>0</v>
      </c>
      <c r="T131" s="123">
        <v>0</v>
      </c>
      <c r="U131" s="123">
        <v>0</v>
      </c>
      <c r="V131" s="123">
        <v>0</v>
      </c>
      <c r="W131" s="123">
        <v>0</v>
      </c>
      <c r="X131" s="123">
        <v>0</v>
      </c>
      <c r="Y131" s="123">
        <v>0</v>
      </c>
      <c r="Z131" s="126">
        <v>86335</v>
      </c>
      <c r="AA131" s="136">
        <v>306866507</v>
      </c>
    </row>
    <row r="132" spans="2:27" ht="46.8">
      <c r="B132" s="137">
        <v>780085</v>
      </c>
      <c r="C132" s="133">
        <v>128</v>
      </c>
      <c r="D132" s="140" t="s">
        <v>136</v>
      </c>
      <c r="E132" s="139">
        <v>101579194</v>
      </c>
      <c r="F132" s="123">
        <v>0</v>
      </c>
      <c r="G132" s="123"/>
      <c r="H132" s="123"/>
      <c r="I132" s="123"/>
      <c r="J132" s="123"/>
      <c r="K132" s="123"/>
      <c r="L132" s="123"/>
      <c r="M132" s="123"/>
      <c r="N132" s="123">
        <v>0</v>
      </c>
      <c r="O132" s="123">
        <v>0</v>
      </c>
      <c r="P132" s="123">
        <v>0</v>
      </c>
      <c r="Q132" s="123">
        <v>0</v>
      </c>
      <c r="R132" s="123">
        <v>0</v>
      </c>
      <c r="S132" s="123">
        <v>0</v>
      </c>
      <c r="T132" s="123">
        <v>0</v>
      </c>
      <c r="U132" s="123">
        <v>0</v>
      </c>
      <c r="V132" s="123">
        <v>0</v>
      </c>
      <c r="W132" s="123">
        <v>0</v>
      </c>
      <c r="X132" s="123">
        <v>0</v>
      </c>
      <c r="Y132" s="123">
        <v>0</v>
      </c>
      <c r="Z132" s="126">
        <v>0</v>
      </c>
      <c r="AA132" s="136">
        <v>101579194</v>
      </c>
    </row>
    <row r="133" spans="2:27" ht="62.4">
      <c r="B133" s="137">
        <v>780157</v>
      </c>
      <c r="C133" s="133">
        <v>129</v>
      </c>
      <c r="D133" s="140" t="s">
        <v>137</v>
      </c>
      <c r="E133" s="139">
        <v>224577609</v>
      </c>
      <c r="F133" s="123">
        <v>0</v>
      </c>
      <c r="G133" s="123"/>
      <c r="H133" s="123"/>
      <c r="I133" s="123"/>
      <c r="J133" s="123"/>
      <c r="K133" s="123"/>
      <c r="L133" s="123"/>
      <c r="M133" s="123"/>
      <c r="N133" s="123">
        <v>0</v>
      </c>
      <c r="O133" s="123">
        <v>0</v>
      </c>
      <c r="P133" s="123">
        <v>0</v>
      </c>
      <c r="Q133" s="123">
        <v>0</v>
      </c>
      <c r="R133" s="123">
        <v>0</v>
      </c>
      <c r="S133" s="123">
        <v>0</v>
      </c>
      <c r="T133" s="123">
        <v>-1699958</v>
      </c>
      <c r="U133" s="123">
        <v>0</v>
      </c>
      <c r="V133" s="123">
        <v>0</v>
      </c>
      <c r="W133" s="123">
        <v>0</v>
      </c>
      <c r="X133" s="123">
        <v>0</v>
      </c>
      <c r="Y133" s="123">
        <v>1699958</v>
      </c>
      <c r="Z133" s="126">
        <v>0</v>
      </c>
      <c r="AA133" s="136">
        <v>224577609</v>
      </c>
    </row>
    <row r="134" spans="2:27" ht="46.8">
      <c r="B134" s="137">
        <v>780142</v>
      </c>
      <c r="C134" s="133">
        <v>130</v>
      </c>
      <c r="D134" s="140" t="s">
        <v>138</v>
      </c>
      <c r="E134" s="139">
        <v>170704909</v>
      </c>
      <c r="F134" s="123">
        <v>0</v>
      </c>
      <c r="G134" s="123"/>
      <c r="H134" s="123"/>
      <c r="I134" s="123"/>
      <c r="J134" s="123"/>
      <c r="K134" s="123"/>
      <c r="L134" s="123"/>
      <c r="M134" s="123"/>
      <c r="N134" s="123">
        <v>0</v>
      </c>
      <c r="O134" s="123">
        <v>0</v>
      </c>
      <c r="P134" s="123">
        <v>0</v>
      </c>
      <c r="Q134" s="123">
        <v>0</v>
      </c>
      <c r="R134" s="123">
        <v>0</v>
      </c>
      <c r="S134" s="123">
        <v>0</v>
      </c>
      <c r="T134" s="123">
        <v>0</v>
      </c>
      <c r="U134" s="123">
        <v>0</v>
      </c>
      <c r="V134" s="123">
        <v>0</v>
      </c>
      <c r="W134" s="123">
        <v>0</v>
      </c>
      <c r="X134" s="123">
        <v>0</v>
      </c>
      <c r="Y134" s="123">
        <v>0</v>
      </c>
      <c r="Z134" s="126">
        <v>0</v>
      </c>
      <c r="AA134" s="136">
        <v>170704909</v>
      </c>
    </row>
    <row r="135" spans="2:27" ht="46.8">
      <c r="B135" s="137">
        <v>780171</v>
      </c>
      <c r="C135" s="133">
        <v>131</v>
      </c>
      <c r="D135" s="140" t="s">
        <v>139</v>
      </c>
      <c r="E135" s="139">
        <v>48047772</v>
      </c>
      <c r="F135" s="123">
        <v>0</v>
      </c>
      <c r="G135" s="123"/>
      <c r="H135" s="123"/>
      <c r="I135" s="123"/>
      <c r="J135" s="123"/>
      <c r="K135" s="123"/>
      <c r="L135" s="123"/>
      <c r="M135" s="123"/>
      <c r="N135" s="123">
        <v>0</v>
      </c>
      <c r="O135" s="123">
        <v>0</v>
      </c>
      <c r="P135" s="123">
        <v>0</v>
      </c>
      <c r="Q135" s="123">
        <v>0</v>
      </c>
      <c r="R135" s="123">
        <v>0</v>
      </c>
      <c r="S135" s="123">
        <v>0</v>
      </c>
      <c r="T135" s="123">
        <v>0</v>
      </c>
      <c r="U135" s="123">
        <v>0</v>
      </c>
      <c r="V135" s="123">
        <v>0</v>
      </c>
      <c r="W135" s="123">
        <v>0</v>
      </c>
      <c r="X135" s="123">
        <v>0</v>
      </c>
      <c r="Y135" s="123">
        <v>0</v>
      </c>
      <c r="Z135" s="126">
        <v>0</v>
      </c>
      <c r="AA135" s="136">
        <v>48047772</v>
      </c>
    </row>
    <row r="136" spans="2:27" ht="46.8">
      <c r="B136" s="137">
        <v>780058</v>
      </c>
      <c r="C136" s="133">
        <v>132</v>
      </c>
      <c r="D136" s="140" t="s">
        <v>140</v>
      </c>
      <c r="E136" s="139">
        <v>459259035</v>
      </c>
      <c r="F136" s="123">
        <v>0</v>
      </c>
      <c r="G136" s="123"/>
      <c r="H136" s="123"/>
      <c r="I136" s="123"/>
      <c r="J136" s="123"/>
      <c r="K136" s="123"/>
      <c r="L136" s="123"/>
      <c r="M136" s="123"/>
      <c r="N136" s="123">
        <v>0</v>
      </c>
      <c r="O136" s="123">
        <v>0</v>
      </c>
      <c r="P136" s="123">
        <v>0</v>
      </c>
      <c r="Q136" s="123">
        <v>0</v>
      </c>
      <c r="R136" s="123">
        <v>0</v>
      </c>
      <c r="S136" s="123">
        <v>227585</v>
      </c>
      <c r="T136" s="123">
        <v>0</v>
      </c>
      <c r="U136" s="123">
        <v>0</v>
      </c>
      <c r="V136" s="123">
        <v>0</v>
      </c>
      <c r="W136" s="123">
        <v>0</v>
      </c>
      <c r="X136" s="123">
        <v>0</v>
      </c>
      <c r="Y136" s="123">
        <v>0</v>
      </c>
      <c r="Z136" s="126">
        <v>227585</v>
      </c>
      <c r="AA136" s="136">
        <v>459486620</v>
      </c>
    </row>
    <row r="137" spans="2:27" ht="46.8">
      <c r="B137" s="137">
        <v>780062</v>
      </c>
      <c r="C137" s="133">
        <v>133</v>
      </c>
      <c r="D137" s="140" t="s">
        <v>141</v>
      </c>
      <c r="E137" s="139">
        <v>1261374916</v>
      </c>
      <c r="F137" s="123">
        <v>0</v>
      </c>
      <c r="G137" s="123"/>
      <c r="H137" s="123"/>
      <c r="I137" s="123"/>
      <c r="J137" s="123"/>
      <c r="K137" s="123"/>
      <c r="L137" s="123"/>
      <c r="M137" s="123"/>
      <c r="N137" s="123">
        <v>0</v>
      </c>
      <c r="O137" s="123">
        <v>0</v>
      </c>
      <c r="P137" s="123">
        <v>0</v>
      </c>
      <c r="Q137" s="123">
        <v>0</v>
      </c>
      <c r="R137" s="123">
        <v>0</v>
      </c>
      <c r="S137" s="123">
        <v>0</v>
      </c>
      <c r="T137" s="123">
        <v>-529556</v>
      </c>
      <c r="U137" s="123">
        <v>0</v>
      </c>
      <c r="V137" s="123">
        <v>0</v>
      </c>
      <c r="W137" s="123">
        <v>0</v>
      </c>
      <c r="X137" s="123">
        <v>0</v>
      </c>
      <c r="Y137" s="123">
        <v>529556</v>
      </c>
      <c r="Z137" s="126">
        <v>0</v>
      </c>
      <c r="AA137" s="136">
        <v>1261374916</v>
      </c>
    </row>
    <row r="138" spans="2:27" ht="46.8">
      <c r="B138" s="137">
        <v>780052</v>
      </c>
      <c r="C138" s="133">
        <v>134</v>
      </c>
      <c r="D138" s="140" t="s">
        <v>142</v>
      </c>
      <c r="E138" s="139">
        <v>551181362</v>
      </c>
      <c r="F138" s="123">
        <v>0</v>
      </c>
      <c r="G138" s="123"/>
      <c r="H138" s="123"/>
      <c r="I138" s="123"/>
      <c r="J138" s="123"/>
      <c r="K138" s="123"/>
      <c r="L138" s="123"/>
      <c r="M138" s="123"/>
      <c r="N138" s="123">
        <v>0</v>
      </c>
      <c r="O138" s="123">
        <v>0</v>
      </c>
      <c r="P138" s="123">
        <v>0</v>
      </c>
      <c r="Q138" s="123">
        <v>0</v>
      </c>
      <c r="R138" s="123">
        <v>0</v>
      </c>
      <c r="S138" s="123">
        <v>0</v>
      </c>
      <c r="T138" s="123">
        <v>-1569077</v>
      </c>
      <c r="U138" s="123">
        <v>0</v>
      </c>
      <c r="V138" s="123">
        <v>0</v>
      </c>
      <c r="W138" s="123">
        <v>0</v>
      </c>
      <c r="X138" s="123">
        <v>0</v>
      </c>
      <c r="Y138" s="123">
        <v>1569077</v>
      </c>
      <c r="Z138" s="126">
        <v>0</v>
      </c>
      <c r="AA138" s="136">
        <v>551181362</v>
      </c>
    </row>
    <row r="139" spans="2:27" ht="46.8">
      <c r="B139" s="137">
        <v>780083</v>
      </c>
      <c r="C139" s="133">
        <v>135</v>
      </c>
      <c r="D139" s="140" t="s">
        <v>143</v>
      </c>
      <c r="E139" s="139">
        <v>516985550</v>
      </c>
      <c r="F139" s="123">
        <v>0</v>
      </c>
      <c r="G139" s="123"/>
      <c r="H139" s="123"/>
      <c r="I139" s="123"/>
      <c r="J139" s="123"/>
      <c r="K139" s="123"/>
      <c r="L139" s="123"/>
      <c r="M139" s="123"/>
      <c r="N139" s="123">
        <v>0</v>
      </c>
      <c r="O139" s="123">
        <v>0</v>
      </c>
      <c r="P139" s="123">
        <v>0</v>
      </c>
      <c r="Q139" s="123">
        <v>0</v>
      </c>
      <c r="R139" s="123">
        <v>0</v>
      </c>
      <c r="S139" s="123">
        <v>299854</v>
      </c>
      <c r="T139" s="123">
        <v>132107</v>
      </c>
      <c r="U139" s="123">
        <v>0</v>
      </c>
      <c r="V139" s="123">
        <v>0</v>
      </c>
      <c r="W139" s="123">
        <v>0</v>
      </c>
      <c r="X139" s="123">
        <v>0</v>
      </c>
      <c r="Y139" s="123">
        <v>0</v>
      </c>
      <c r="Z139" s="126">
        <v>431961</v>
      </c>
      <c r="AA139" s="136">
        <v>517417511</v>
      </c>
    </row>
    <row r="140" spans="2:27" ht="46.8">
      <c r="B140" s="137">
        <v>780061</v>
      </c>
      <c r="C140" s="133">
        <v>136</v>
      </c>
      <c r="D140" s="140" t="s">
        <v>144</v>
      </c>
      <c r="E140" s="139">
        <v>632513304</v>
      </c>
      <c r="F140" s="123">
        <v>0</v>
      </c>
      <c r="G140" s="123"/>
      <c r="H140" s="123"/>
      <c r="I140" s="123"/>
      <c r="J140" s="123"/>
      <c r="K140" s="123"/>
      <c r="L140" s="123"/>
      <c r="M140" s="123"/>
      <c r="N140" s="123">
        <v>0</v>
      </c>
      <c r="O140" s="123">
        <v>0</v>
      </c>
      <c r="P140" s="123">
        <v>0</v>
      </c>
      <c r="Q140" s="123">
        <v>0</v>
      </c>
      <c r="R140" s="123">
        <v>0</v>
      </c>
      <c r="S140" s="123">
        <v>1047793</v>
      </c>
      <c r="T140" s="123">
        <v>-302776</v>
      </c>
      <c r="U140" s="123">
        <v>0</v>
      </c>
      <c r="V140" s="123">
        <v>0</v>
      </c>
      <c r="W140" s="123">
        <v>6043284</v>
      </c>
      <c r="X140" s="123">
        <v>0</v>
      </c>
      <c r="Y140" s="123">
        <v>0</v>
      </c>
      <c r="Z140" s="126">
        <v>6788301</v>
      </c>
      <c r="AA140" s="136">
        <v>639301605</v>
      </c>
    </row>
    <row r="141" spans="2:27" ht="46.8">
      <c r="B141" s="137">
        <v>780063</v>
      </c>
      <c r="C141" s="133">
        <v>137</v>
      </c>
      <c r="D141" s="140" t="s">
        <v>145</v>
      </c>
      <c r="E141" s="139">
        <v>801110909</v>
      </c>
      <c r="F141" s="123">
        <v>0</v>
      </c>
      <c r="G141" s="123"/>
      <c r="H141" s="123"/>
      <c r="I141" s="123"/>
      <c r="J141" s="123"/>
      <c r="K141" s="123"/>
      <c r="L141" s="123"/>
      <c r="M141" s="123"/>
      <c r="N141" s="123">
        <v>0</v>
      </c>
      <c r="O141" s="123">
        <v>0</v>
      </c>
      <c r="P141" s="123">
        <v>0</v>
      </c>
      <c r="Q141" s="123">
        <v>0</v>
      </c>
      <c r="R141" s="123">
        <v>0</v>
      </c>
      <c r="S141" s="123">
        <v>0</v>
      </c>
      <c r="T141" s="123">
        <v>-744722</v>
      </c>
      <c r="U141" s="123">
        <v>0</v>
      </c>
      <c r="V141" s="123">
        <v>0</v>
      </c>
      <c r="W141" s="123">
        <v>0</v>
      </c>
      <c r="X141" s="123">
        <v>0</v>
      </c>
      <c r="Y141" s="123">
        <v>744722</v>
      </c>
      <c r="Z141" s="126">
        <v>0</v>
      </c>
      <c r="AA141" s="136">
        <v>801110909</v>
      </c>
    </row>
    <row r="142" spans="2:27" ht="46.8">
      <c r="B142" s="137">
        <v>780064</v>
      </c>
      <c r="C142" s="133">
        <v>138</v>
      </c>
      <c r="D142" s="140" t="s">
        <v>146</v>
      </c>
      <c r="E142" s="139">
        <v>431382013.13999999</v>
      </c>
      <c r="F142" s="123">
        <v>0</v>
      </c>
      <c r="G142" s="123"/>
      <c r="H142" s="123"/>
      <c r="I142" s="123"/>
      <c r="J142" s="123"/>
      <c r="K142" s="123"/>
      <c r="L142" s="123"/>
      <c r="M142" s="123"/>
      <c r="N142" s="123">
        <v>0</v>
      </c>
      <c r="O142" s="123">
        <v>0</v>
      </c>
      <c r="P142" s="123">
        <v>0</v>
      </c>
      <c r="Q142" s="123">
        <v>0</v>
      </c>
      <c r="R142" s="123">
        <v>0</v>
      </c>
      <c r="S142" s="123">
        <v>0</v>
      </c>
      <c r="T142" s="123">
        <v>0</v>
      </c>
      <c r="U142" s="123">
        <v>0</v>
      </c>
      <c r="V142" s="123">
        <v>0</v>
      </c>
      <c r="W142" s="123">
        <v>0</v>
      </c>
      <c r="X142" s="123">
        <v>0</v>
      </c>
      <c r="Y142" s="123">
        <v>0</v>
      </c>
      <c r="Z142" s="126">
        <v>0</v>
      </c>
      <c r="AA142" s="136">
        <v>431382013.13999999</v>
      </c>
    </row>
    <row r="143" spans="2:27" ht="62.4">
      <c r="B143" s="137">
        <v>780129</v>
      </c>
      <c r="C143" s="133">
        <v>139</v>
      </c>
      <c r="D143" s="140" t="s">
        <v>147</v>
      </c>
      <c r="E143" s="139">
        <v>735683025</v>
      </c>
      <c r="F143" s="123">
        <v>0</v>
      </c>
      <c r="G143" s="123"/>
      <c r="H143" s="123"/>
      <c r="I143" s="123"/>
      <c r="J143" s="123"/>
      <c r="K143" s="123"/>
      <c r="L143" s="123"/>
      <c r="M143" s="123"/>
      <c r="N143" s="123">
        <v>0</v>
      </c>
      <c r="O143" s="123">
        <v>0</v>
      </c>
      <c r="P143" s="123">
        <v>0</v>
      </c>
      <c r="Q143" s="123">
        <v>1858060</v>
      </c>
      <c r="R143" s="123">
        <v>0</v>
      </c>
      <c r="S143" s="123">
        <v>2510214</v>
      </c>
      <c r="T143" s="123">
        <v>1376920</v>
      </c>
      <c r="U143" s="123">
        <v>0</v>
      </c>
      <c r="V143" s="123">
        <v>0</v>
      </c>
      <c r="W143" s="123">
        <v>0</v>
      </c>
      <c r="X143" s="123">
        <v>0</v>
      </c>
      <c r="Y143" s="123">
        <v>0</v>
      </c>
      <c r="Z143" s="126">
        <v>5745194</v>
      </c>
      <c r="AA143" s="136">
        <v>741428219</v>
      </c>
    </row>
    <row r="144" spans="2:27" ht="62.4">
      <c r="B144" s="137">
        <v>780023</v>
      </c>
      <c r="C144" s="133">
        <v>140</v>
      </c>
      <c r="D144" s="140" t="s">
        <v>148</v>
      </c>
      <c r="E144" s="139">
        <v>160249963</v>
      </c>
      <c r="F144" s="123">
        <v>0</v>
      </c>
      <c r="G144" s="123"/>
      <c r="H144" s="123"/>
      <c r="I144" s="123"/>
      <c r="J144" s="123"/>
      <c r="K144" s="123"/>
      <c r="L144" s="123"/>
      <c r="M144" s="123"/>
      <c r="N144" s="123">
        <v>0</v>
      </c>
      <c r="O144" s="123">
        <v>0</v>
      </c>
      <c r="P144" s="123">
        <v>0</v>
      </c>
      <c r="Q144" s="123">
        <v>0</v>
      </c>
      <c r="R144" s="123">
        <v>0</v>
      </c>
      <c r="S144" s="123">
        <v>0</v>
      </c>
      <c r="T144" s="123">
        <v>0</v>
      </c>
      <c r="U144" s="123">
        <v>0</v>
      </c>
      <c r="V144" s="123">
        <v>0</v>
      </c>
      <c r="W144" s="123">
        <v>0</v>
      </c>
      <c r="X144" s="123">
        <v>0</v>
      </c>
      <c r="Y144" s="123">
        <v>0</v>
      </c>
      <c r="Z144" s="126">
        <v>0</v>
      </c>
      <c r="AA144" s="136">
        <v>160249963</v>
      </c>
    </row>
    <row r="145" spans="2:27" ht="46.8">
      <c r="B145" s="137">
        <v>780025</v>
      </c>
      <c r="C145" s="133">
        <v>141</v>
      </c>
      <c r="D145" s="140" t="s">
        <v>149</v>
      </c>
      <c r="E145" s="139">
        <v>247451410</v>
      </c>
      <c r="F145" s="123">
        <v>0</v>
      </c>
      <c r="G145" s="123"/>
      <c r="H145" s="123"/>
      <c r="I145" s="123"/>
      <c r="J145" s="123"/>
      <c r="K145" s="123"/>
      <c r="L145" s="123"/>
      <c r="M145" s="123"/>
      <c r="N145" s="123">
        <v>-168</v>
      </c>
      <c r="O145" s="123">
        <v>0</v>
      </c>
      <c r="P145" s="123">
        <v>0</v>
      </c>
      <c r="Q145" s="123">
        <v>0</v>
      </c>
      <c r="R145" s="123">
        <v>0</v>
      </c>
      <c r="S145" s="123">
        <v>275484</v>
      </c>
      <c r="T145" s="123">
        <v>0</v>
      </c>
      <c r="U145" s="123">
        <v>0</v>
      </c>
      <c r="V145" s="123">
        <v>0</v>
      </c>
      <c r="W145" s="123">
        <v>0</v>
      </c>
      <c r="X145" s="123">
        <v>0</v>
      </c>
      <c r="Y145" s="123">
        <v>0</v>
      </c>
      <c r="Z145" s="126">
        <v>275316</v>
      </c>
      <c r="AA145" s="136">
        <v>247726726</v>
      </c>
    </row>
    <row r="146" spans="2:27" ht="46.8">
      <c r="B146" s="137">
        <v>780028</v>
      </c>
      <c r="C146" s="133">
        <v>142</v>
      </c>
      <c r="D146" s="140" t="s">
        <v>150</v>
      </c>
      <c r="E146" s="139">
        <v>412452453</v>
      </c>
      <c r="F146" s="123">
        <v>0</v>
      </c>
      <c r="G146" s="123"/>
      <c r="H146" s="123"/>
      <c r="I146" s="123"/>
      <c r="J146" s="123">
        <v>441937</v>
      </c>
      <c r="K146" s="123"/>
      <c r="L146" s="123"/>
      <c r="M146" s="123"/>
      <c r="N146" s="123">
        <v>0</v>
      </c>
      <c r="O146" s="123">
        <v>0</v>
      </c>
      <c r="P146" s="123">
        <v>0</v>
      </c>
      <c r="Q146" s="123">
        <v>0</v>
      </c>
      <c r="R146" s="123">
        <v>0</v>
      </c>
      <c r="S146" s="123">
        <v>-441937</v>
      </c>
      <c r="T146" s="123">
        <v>0</v>
      </c>
      <c r="U146" s="123">
        <v>0</v>
      </c>
      <c r="V146" s="123">
        <v>0</v>
      </c>
      <c r="W146" s="123">
        <v>0</v>
      </c>
      <c r="X146" s="123">
        <v>0</v>
      </c>
      <c r="Y146" s="123">
        <v>0</v>
      </c>
      <c r="Z146" s="126">
        <v>0</v>
      </c>
      <c r="AA146" s="136">
        <v>412452453</v>
      </c>
    </row>
    <row r="147" spans="2:27" ht="46.8">
      <c r="B147" s="137">
        <v>780096</v>
      </c>
      <c r="C147" s="133">
        <v>143</v>
      </c>
      <c r="D147" s="140" t="s">
        <v>151</v>
      </c>
      <c r="E147" s="139">
        <v>86118971</v>
      </c>
      <c r="F147" s="123">
        <v>0</v>
      </c>
      <c r="G147" s="123"/>
      <c r="H147" s="123"/>
      <c r="I147" s="123"/>
      <c r="J147" s="123"/>
      <c r="K147" s="123"/>
      <c r="L147" s="123"/>
      <c r="M147" s="123"/>
      <c r="N147" s="123">
        <v>0</v>
      </c>
      <c r="O147" s="123">
        <v>0</v>
      </c>
      <c r="P147" s="123">
        <v>0</v>
      </c>
      <c r="Q147" s="123">
        <v>0</v>
      </c>
      <c r="R147" s="123">
        <v>0</v>
      </c>
      <c r="S147" s="123">
        <v>0</v>
      </c>
      <c r="T147" s="123">
        <v>0</v>
      </c>
      <c r="U147" s="123">
        <v>0</v>
      </c>
      <c r="V147" s="123">
        <v>0</v>
      </c>
      <c r="W147" s="123">
        <v>0</v>
      </c>
      <c r="X147" s="123">
        <v>0</v>
      </c>
      <c r="Y147" s="123">
        <v>0</v>
      </c>
      <c r="Z147" s="126">
        <v>0</v>
      </c>
      <c r="AA147" s="136">
        <v>86118971</v>
      </c>
    </row>
    <row r="148" spans="2:27" ht="62.4">
      <c r="B148" s="137">
        <v>780181</v>
      </c>
      <c r="C148" s="133">
        <v>144</v>
      </c>
      <c r="D148" s="140" t="s">
        <v>152</v>
      </c>
      <c r="E148" s="139">
        <v>82917383</v>
      </c>
      <c r="F148" s="123">
        <v>0</v>
      </c>
      <c r="G148" s="123"/>
      <c r="H148" s="123"/>
      <c r="I148" s="123"/>
      <c r="J148" s="123"/>
      <c r="K148" s="123"/>
      <c r="L148" s="123"/>
      <c r="M148" s="123"/>
      <c r="N148" s="123">
        <v>0</v>
      </c>
      <c r="O148" s="123">
        <v>0</v>
      </c>
      <c r="P148" s="123">
        <v>0</v>
      </c>
      <c r="Q148" s="123">
        <v>0</v>
      </c>
      <c r="R148" s="123">
        <v>0</v>
      </c>
      <c r="S148" s="123">
        <v>0</v>
      </c>
      <c r="T148" s="123">
        <v>0</v>
      </c>
      <c r="U148" s="123">
        <v>0</v>
      </c>
      <c r="V148" s="123">
        <v>0</v>
      </c>
      <c r="W148" s="123">
        <v>0</v>
      </c>
      <c r="X148" s="123">
        <v>0</v>
      </c>
      <c r="Y148" s="123">
        <v>0</v>
      </c>
      <c r="Z148" s="126">
        <v>0</v>
      </c>
      <c r="AA148" s="136">
        <v>82917383</v>
      </c>
    </row>
    <row r="149" spans="2:27" ht="46.8">
      <c r="B149" s="137">
        <v>780136</v>
      </c>
      <c r="C149" s="133">
        <v>145</v>
      </c>
      <c r="D149" s="140" t="s">
        <v>153</v>
      </c>
      <c r="E149" s="139">
        <v>121544505</v>
      </c>
      <c r="F149" s="123">
        <v>0</v>
      </c>
      <c r="G149" s="123"/>
      <c r="H149" s="123"/>
      <c r="I149" s="123"/>
      <c r="J149" s="123"/>
      <c r="K149" s="123"/>
      <c r="L149" s="123"/>
      <c r="M149" s="123"/>
      <c r="N149" s="123">
        <v>0</v>
      </c>
      <c r="O149" s="123">
        <v>0</v>
      </c>
      <c r="P149" s="123">
        <v>0</v>
      </c>
      <c r="Q149" s="123">
        <v>0</v>
      </c>
      <c r="R149" s="123">
        <v>0</v>
      </c>
      <c r="S149" s="123">
        <v>0</v>
      </c>
      <c r="T149" s="123">
        <v>0</v>
      </c>
      <c r="U149" s="123">
        <v>0</v>
      </c>
      <c r="V149" s="123">
        <v>0</v>
      </c>
      <c r="W149" s="123">
        <v>0</v>
      </c>
      <c r="X149" s="123">
        <v>0</v>
      </c>
      <c r="Y149" s="123">
        <v>0</v>
      </c>
      <c r="Z149" s="126">
        <v>0</v>
      </c>
      <c r="AA149" s="136">
        <v>121544505</v>
      </c>
    </row>
    <row r="150" spans="2:27" ht="62.4">
      <c r="B150" s="137">
        <v>780154</v>
      </c>
      <c r="C150" s="133">
        <v>146</v>
      </c>
      <c r="D150" s="140" t="s">
        <v>154</v>
      </c>
      <c r="E150" s="139">
        <v>217356869</v>
      </c>
      <c r="F150" s="123">
        <v>0</v>
      </c>
      <c r="G150" s="123"/>
      <c r="H150" s="123"/>
      <c r="I150" s="123"/>
      <c r="J150" s="123"/>
      <c r="K150" s="123"/>
      <c r="L150" s="123"/>
      <c r="M150" s="123"/>
      <c r="N150" s="123">
        <v>0</v>
      </c>
      <c r="O150" s="123">
        <v>0</v>
      </c>
      <c r="P150" s="123">
        <v>0</v>
      </c>
      <c r="Q150" s="123">
        <v>0</v>
      </c>
      <c r="R150" s="123">
        <v>0</v>
      </c>
      <c r="S150" s="123">
        <v>0</v>
      </c>
      <c r="T150" s="123">
        <v>0</v>
      </c>
      <c r="U150" s="123">
        <v>0</v>
      </c>
      <c r="V150" s="123">
        <v>0</v>
      </c>
      <c r="W150" s="123">
        <v>0</v>
      </c>
      <c r="X150" s="123">
        <v>0</v>
      </c>
      <c r="Y150" s="123">
        <v>0</v>
      </c>
      <c r="Z150" s="126">
        <v>0</v>
      </c>
      <c r="AA150" s="136">
        <v>217356869</v>
      </c>
    </row>
    <row r="151" spans="2:27" ht="46.8">
      <c r="B151" s="137">
        <v>780053</v>
      </c>
      <c r="C151" s="133">
        <v>147</v>
      </c>
      <c r="D151" s="140" t="s">
        <v>155</v>
      </c>
      <c r="E151" s="139">
        <v>276582438</v>
      </c>
      <c r="F151" s="123">
        <v>0</v>
      </c>
      <c r="G151" s="123"/>
      <c r="H151" s="123"/>
      <c r="I151" s="123"/>
      <c r="J151" s="123"/>
      <c r="K151" s="123"/>
      <c r="L151" s="123"/>
      <c r="M151" s="123"/>
      <c r="N151" s="123">
        <v>57626</v>
      </c>
      <c r="O151" s="123">
        <v>0</v>
      </c>
      <c r="P151" s="123">
        <v>0</v>
      </c>
      <c r="Q151" s="123">
        <v>0</v>
      </c>
      <c r="R151" s="123">
        <v>0</v>
      </c>
      <c r="S151" s="123">
        <v>0</v>
      </c>
      <c r="T151" s="123">
        <v>-961415</v>
      </c>
      <c r="U151" s="123">
        <v>0</v>
      </c>
      <c r="V151" s="123">
        <v>0</v>
      </c>
      <c r="W151" s="123">
        <v>0</v>
      </c>
      <c r="X151" s="123">
        <v>0</v>
      </c>
      <c r="Y151" s="123">
        <v>903789</v>
      </c>
      <c r="Z151" s="126">
        <v>0</v>
      </c>
      <c r="AA151" s="136">
        <v>276582438</v>
      </c>
    </row>
    <row r="152" spans="2:27" ht="46.8">
      <c r="B152" s="137">
        <v>780054</v>
      </c>
      <c r="C152" s="133">
        <v>148</v>
      </c>
      <c r="D152" s="140" t="s">
        <v>156</v>
      </c>
      <c r="E152" s="139">
        <v>573921497</v>
      </c>
      <c r="F152" s="123">
        <v>0</v>
      </c>
      <c r="G152" s="123"/>
      <c r="H152" s="123"/>
      <c r="I152" s="123"/>
      <c r="J152" s="123"/>
      <c r="K152" s="123"/>
      <c r="L152" s="123"/>
      <c r="M152" s="123"/>
      <c r="N152" s="123">
        <v>0</v>
      </c>
      <c r="O152" s="123">
        <v>0</v>
      </c>
      <c r="P152" s="123">
        <v>0</v>
      </c>
      <c r="Q152" s="123">
        <v>0</v>
      </c>
      <c r="R152" s="123">
        <v>0</v>
      </c>
      <c r="S152" s="123">
        <v>0</v>
      </c>
      <c r="T152" s="123">
        <v>737292</v>
      </c>
      <c r="U152" s="123">
        <v>0</v>
      </c>
      <c r="V152" s="123">
        <v>0</v>
      </c>
      <c r="W152" s="123">
        <v>5670468.6953511368</v>
      </c>
      <c r="X152" s="123">
        <v>0</v>
      </c>
      <c r="Y152" s="123">
        <v>0</v>
      </c>
      <c r="Z152" s="126">
        <v>6407760.6953511368</v>
      </c>
      <c r="AA152" s="136">
        <v>580329257.69535112</v>
      </c>
    </row>
    <row r="153" spans="2:27" ht="46.8">
      <c r="B153" s="137">
        <v>780055</v>
      </c>
      <c r="C153" s="133">
        <v>149</v>
      </c>
      <c r="D153" s="140" t="s">
        <v>157</v>
      </c>
      <c r="E153" s="139">
        <v>835121550</v>
      </c>
      <c r="F153" s="123">
        <v>0</v>
      </c>
      <c r="G153" s="123"/>
      <c r="H153" s="123"/>
      <c r="I153" s="123"/>
      <c r="J153" s="123"/>
      <c r="K153" s="123"/>
      <c r="L153" s="123"/>
      <c r="M153" s="123"/>
      <c r="N153" s="123">
        <v>0</v>
      </c>
      <c r="O153" s="123">
        <v>0</v>
      </c>
      <c r="P153" s="123">
        <v>0</v>
      </c>
      <c r="Q153" s="123">
        <v>0</v>
      </c>
      <c r="R153" s="123">
        <v>0</v>
      </c>
      <c r="S153" s="123">
        <v>139928</v>
      </c>
      <c r="T153" s="123">
        <v>0</v>
      </c>
      <c r="U153" s="123">
        <v>0</v>
      </c>
      <c r="V153" s="123">
        <v>0</v>
      </c>
      <c r="W153" s="123">
        <v>0</v>
      </c>
      <c r="X153" s="123">
        <v>0</v>
      </c>
      <c r="Y153" s="123">
        <v>0</v>
      </c>
      <c r="Z153" s="126">
        <v>139928</v>
      </c>
      <c r="AA153" s="136">
        <v>835261478</v>
      </c>
    </row>
    <row r="154" spans="2:27" ht="46.8">
      <c r="B154" s="137">
        <v>780021</v>
      </c>
      <c r="C154" s="133">
        <v>150</v>
      </c>
      <c r="D154" s="140" t="s">
        <v>158</v>
      </c>
      <c r="E154" s="139">
        <v>104663665</v>
      </c>
      <c r="F154" s="123">
        <v>0</v>
      </c>
      <c r="G154" s="123"/>
      <c r="H154" s="123"/>
      <c r="I154" s="123"/>
      <c r="J154" s="123"/>
      <c r="K154" s="123"/>
      <c r="L154" s="123"/>
      <c r="M154" s="123">
        <v>134273</v>
      </c>
      <c r="N154" s="123">
        <v>-134273</v>
      </c>
      <c r="O154" s="123">
        <v>0</v>
      </c>
      <c r="P154" s="123">
        <v>0</v>
      </c>
      <c r="Q154" s="123">
        <v>0</v>
      </c>
      <c r="R154" s="123">
        <v>0</v>
      </c>
      <c r="S154" s="123">
        <v>0</v>
      </c>
      <c r="T154" s="123">
        <v>0</v>
      </c>
      <c r="U154" s="123">
        <v>0</v>
      </c>
      <c r="V154" s="123">
        <v>0</v>
      </c>
      <c r="W154" s="123">
        <v>0</v>
      </c>
      <c r="X154" s="123">
        <v>0</v>
      </c>
      <c r="Y154" s="123">
        <v>0</v>
      </c>
      <c r="Z154" s="126">
        <v>0</v>
      </c>
      <c r="AA154" s="136">
        <v>104663665</v>
      </c>
    </row>
    <row r="155" spans="2:27" ht="46.8">
      <c r="B155" s="137">
        <v>780155</v>
      </c>
      <c r="C155" s="133">
        <v>151</v>
      </c>
      <c r="D155" s="140" t="s">
        <v>159</v>
      </c>
      <c r="E155" s="139">
        <v>66814527</v>
      </c>
      <c r="F155" s="123">
        <v>0</v>
      </c>
      <c r="G155" s="123"/>
      <c r="H155" s="123"/>
      <c r="I155" s="123"/>
      <c r="J155" s="123"/>
      <c r="K155" s="123"/>
      <c r="L155" s="123"/>
      <c r="M155" s="123"/>
      <c r="N155" s="123">
        <v>0</v>
      </c>
      <c r="O155" s="123">
        <v>0</v>
      </c>
      <c r="P155" s="123">
        <v>0</v>
      </c>
      <c r="Q155" s="123">
        <v>0</v>
      </c>
      <c r="R155" s="123">
        <v>0</v>
      </c>
      <c r="S155" s="123">
        <v>0</v>
      </c>
      <c r="T155" s="123">
        <v>0</v>
      </c>
      <c r="U155" s="123">
        <v>0</v>
      </c>
      <c r="V155" s="123">
        <v>0</v>
      </c>
      <c r="W155" s="123">
        <v>0</v>
      </c>
      <c r="X155" s="123">
        <v>0</v>
      </c>
      <c r="Y155" s="123">
        <v>0</v>
      </c>
      <c r="Z155" s="126">
        <v>0</v>
      </c>
      <c r="AA155" s="136">
        <v>66814527</v>
      </c>
    </row>
    <row r="156" spans="2:27" ht="46.8">
      <c r="B156" s="137">
        <v>780144</v>
      </c>
      <c r="C156" s="133">
        <v>152</v>
      </c>
      <c r="D156" s="140" t="s">
        <v>160</v>
      </c>
      <c r="E156" s="139">
        <v>59959022</v>
      </c>
      <c r="F156" s="123">
        <v>0</v>
      </c>
      <c r="G156" s="123"/>
      <c r="H156" s="123"/>
      <c r="I156" s="123"/>
      <c r="J156" s="123"/>
      <c r="K156" s="123"/>
      <c r="L156" s="123"/>
      <c r="M156" s="123"/>
      <c r="N156" s="123">
        <v>0</v>
      </c>
      <c r="O156" s="123">
        <v>0</v>
      </c>
      <c r="P156" s="123">
        <v>0</v>
      </c>
      <c r="Q156" s="123">
        <v>0</v>
      </c>
      <c r="R156" s="123">
        <v>0</v>
      </c>
      <c r="S156" s="123">
        <v>0</v>
      </c>
      <c r="T156" s="123">
        <v>0</v>
      </c>
      <c r="U156" s="123">
        <v>0</v>
      </c>
      <c r="V156" s="123">
        <v>0</v>
      </c>
      <c r="W156" s="123">
        <v>0</v>
      </c>
      <c r="X156" s="123">
        <v>0</v>
      </c>
      <c r="Y156" s="123">
        <v>0</v>
      </c>
      <c r="Z156" s="126">
        <v>0</v>
      </c>
      <c r="AA156" s="136">
        <v>59959022</v>
      </c>
    </row>
    <row r="157" spans="2:27" ht="46.8">
      <c r="B157" s="137">
        <v>780174</v>
      </c>
      <c r="C157" s="133">
        <v>153</v>
      </c>
      <c r="D157" s="140" t="s">
        <v>161</v>
      </c>
      <c r="E157" s="139">
        <v>12670783</v>
      </c>
      <c r="F157" s="123">
        <v>0</v>
      </c>
      <c r="G157" s="123"/>
      <c r="H157" s="123"/>
      <c r="I157" s="123"/>
      <c r="J157" s="123"/>
      <c r="K157" s="123"/>
      <c r="L157" s="123"/>
      <c r="M157" s="123"/>
      <c r="N157" s="123">
        <v>0</v>
      </c>
      <c r="O157" s="123">
        <v>0</v>
      </c>
      <c r="P157" s="123">
        <v>0</v>
      </c>
      <c r="Q157" s="123">
        <v>0</v>
      </c>
      <c r="R157" s="123">
        <v>0</v>
      </c>
      <c r="S157" s="123">
        <v>0</v>
      </c>
      <c r="T157" s="123">
        <v>0</v>
      </c>
      <c r="U157" s="123">
        <v>0</v>
      </c>
      <c r="V157" s="123">
        <v>0</v>
      </c>
      <c r="W157" s="123">
        <v>0</v>
      </c>
      <c r="X157" s="123">
        <v>0</v>
      </c>
      <c r="Y157" s="123">
        <v>0</v>
      </c>
      <c r="Z157" s="126">
        <v>0</v>
      </c>
      <c r="AA157" s="136">
        <v>12670783</v>
      </c>
    </row>
    <row r="158" spans="2:27" ht="46.8">
      <c r="B158" s="137">
        <v>780306</v>
      </c>
      <c r="C158" s="133">
        <v>154</v>
      </c>
      <c r="D158" s="140" t="s">
        <v>162</v>
      </c>
      <c r="E158" s="139">
        <v>645289057</v>
      </c>
      <c r="F158" s="123">
        <v>0</v>
      </c>
      <c r="G158" s="123"/>
      <c r="H158" s="123"/>
      <c r="I158" s="123"/>
      <c r="J158" s="123"/>
      <c r="K158" s="123"/>
      <c r="L158" s="123"/>
      <c r="M158" s="123"/>
      <c r="N158" s="123">
        <v>76695</v>
      </c>
      <c r="O158" s="123">
        <v>0</v>
      </c>
      <c r="P158" s="123">
        <v>0</v>
      </c>
      <c r="Q158" s="123">
        <v>0</v>
      </c>
      <c r="R158" s="123">
        <v>0</v>
      </c>
      <c r="S158" s="123">
        <v>0</v>
      </c>
      <c r="T158" s="123">
        <v>0</v>
      </c>
      <c r="U158" s="123">
        <v>0</v>
      </c>
      <c r="V158" s="123">
        <v>0</v>
      </c>
      <c r="W158" s="123">
        <v>0</v>
      </c>
      <c r="X158" s="123">
        <v>0</v>
      </c>
      <c r="Y158" s="123">
        <v>0</v>
      </c>
      <c r="Z158" s="126">
        <v>76695</v>
      </c>
      <c r="AA158" s="136">
        <v>645365752</v>
      </c>
    </row>
    <row r="159" spans="2:27" ht="62.4">
      <c r="B159" s="137">
        <v>780367</v>
      </c>
      <c r="C159" s="133">
        <v>155</v>
      </c>
      <c r="D159" s="140" t="s">
        <v>163</v>
      </c>
      <c r="E159" s="139">
        <v>227934357</v>
      </c>
      <c r="F159" s="123">
        <v>0</v>
      </c>
      <c r="G159" s="123"/>
      <c r="H159" s="123"/>
      <c r="I159" s="123"/>
      <c r="J159" s="123"/>
      <c r="K159" s="123"/>
      <c r="L159" s="123"/>
      <c r="M159" s="123"/>
      <c r="N159" s="123">
        <v>0</v>
      </c>
      <c r="O159" s="123">
        <v>0</v>
      </c>
      <c r="P159" s="123">
        <v>0</v>
      </c>
      <c r="Q159" s="123">
        <v>0</v>
      </c>
      <c r="R159" s="123">
        <v>0</v>
      </c>
      <c r="S159" s="123">
        <v>0</v>
      </c>
      <c r="T159" s="123">
        <v>0</v>
      </c>
      <c r="U159" s="123">
        <v>0</v>
      </c>
      <c r="V159" s="123">
        <v>0</v>
      </c>
      <c r="W159" s="123">
        <v>0</v>
      </c>
      <c r="X159" s="123">
        <v>0</v>
      </c>
      <c r="Y159" s="123">
        <v>0</v>
      </c>
      <c r="Z159" s="126">
        <v>0</v>
      </c>
      <c r="AA159" s="136">
        <v>227934357</v>
      </c>
    </row>
    <row r="160" spans="2:27" ht="46.8">
      <c r="B160" s="137">
        <v>780116</v>
      </c>
      <c r="C160" s="133">
        <v>156</v>
      </c>
      <c r="D160" s="140" t="s">
        <v>164</v>
      </c>
      <c r="E160" s="139">
        <v>610330201</v>
      </c>
      <c r="F160" s="123">
        <v>0</v>
      </c>
      <c r="G160" s="123"/>
      <c r="H160" s="123"/>
      <c r="I160" s="123"/>
      <c r="J160" s="123"/>
      <c r="K160" s="123"/>
      <c r="L160" s="123"/>
      <c r="M160" s="123"/>
      <c r="N160" s="123">
        <v>19216</v>
      </c>
      <c r="O160" s="123">
        <v>0</v>
      </c>
      <c r="P160" s="123">
        <v>0</v>
      </c>
      <c r="Q160" s="123">
        <v>0</v>
      </c>
      <c r="R160" s="123">
        <v>0</v>
      </c>
      <c r="S160" s="123">
        <v>0</v>
      </c>
      <c r="T160" s="123">
        <v>0</v>
      </c>
      <c r="U160" s="123">
        <v>0</v>
      </c>
      <c r="V160" s="123">
        <v>0</v>
      </c>
      <c r="W160" s="123">
        <v>0</v>
      </c>
      <c r="X160" s="123">
        <v>0</v>
      </c>
      <c r="Y160" s="123">
        <v>0</v>
      </c>
      <c r="Z160" s="126">
        <v>19216</v>
      </c>
      <c r="AA160" s="136">
        <v>610349417</v>
      </c>
    </row>
    <row r="161" spans="2:27" ht="46.8">
      <c r="B161" s="137">
        <v>780127</v>
      </c>
      <c r="C161" s="133">
        <v>157</v>
      </c>
      <c r="D161" s="140" t="s">
        <v>165</v>
      </c>
      <c r="E161" s="139">
        <v>535616354</v>
      </c>
      <c r="F161" s="123">
        <v>0</v>
      </c>
      <c r="G161" s="123"/>
      <c r="H161" s="123"/>
      <c r="I161" s="123"/>
      <c r="J161" s="123"/>
      <c r="K161" s="123"/>
      <c r="L161" s="123"/>
      <c r="M161" s="123"/>
      <c r="N161" s="123">
        <v>0</v>
      </c>
      <c r="O161" s="123">
        <v>0</v>
      </c>
      <c r="P161" s="123">
        <v>0</v>
      </c>
      <c r="Q161" s="123">
        <v>1611334</v>
      </c>
      <c r="R161" s="123">
        <v>0</v>
      </c>
      <c r="S161" s="123">
        <v>0</v>
      </c>
      <c r="T161" s="123">
        <v>1563796</v>
      </c>
      <c r="U161" s="123">
        <v>0</v>
      </c>
      <c r="V161" s="123">
        <v>0</v>
      </c>
      <c r="W161" s="123">
        <v>0</v>
      </c>
      <c r="X161" s="123">
        <v>0</v>
      </c>
      <c r="Y161" s="123">
        <v>0</v>
      </c>
      <c r="Z161" s="126">
        <v>3175130</v>
      </c>
      <c r="AA161" s="136">
        <v>538791484</v>
      </c>
    </row>
    <row r="162" spans="2:27" ht="46.8">
      <c r="B162" s="137">
        <v>780098</v>
      </c>
      <c r="C162" s="133">
        <v>158</v>
      </c>
      <c r="D162" s="140" t="s">
        <v>166</v>
      </c>
      <c r="E162" s="139">
        <v>646989009</v>
      </c>
      <c r="F162" s="123">
        <v>0</v>
      </c>
      <c r="G162" s="123"/>
      <c r="H162" s="123"/>
      <c r="I162" s="123"/>
      <c r="J162" s="123"/>
      <c r="K162" s="123"/>
      <c r="L162" s="123"/>
      <c r="M162" s="123"/>
      <c r="N162" s="123">
        <v>0</v>
      </c>
      <c r="O162" s="123">
        <v>0</v>
      </c>
      <c r="P162" s="123">
        <v>0</v>
      </c>
      <c r="Q162" s="123">
        <v>0</v>
      </c>
      <c r="R162" s="123">
        <v>0</v>
      </c>
      <c r="S162" s="123">
        <v>0</v>
      </c>
      <c r="T162" s="123">
        <v>0</v>
      </c>
      <c r="U162" s="123">
        <v>0</v>
      </c>
      <c r="V162" s="123">
        <v>0</v>
      </c>
      <c r="W162" s="123">
        <v>0</v>
      </c>
      <c r="X162" s="123">
        <v>0</v>
      </c>
      <c r="Y162" s="123">
        <v>0</v>
      </c>
      <c r="Z162" s="126">
        <v>0</v>
      </c>
      <c r="AA162" s="136">
        <v>646989009</v>
      </c>
    </row>
    <row r="163" spans="2:27" ht="46.8">
      <c r="B163" s="137">
        <v>780102</v>
      </c>
      <c r="C163" s="133">
        <v>159</v>
      </c>
      <c r="D163" s="140" t="s">
        <v>167</v>
      </c>
      <c r="E163" s="139">
        <v>855357256</v>
      </c>
      <c r="F163" s="123">
        <v>0</v>
      </c>
      <c r="G163" s="123"/>
      <c r="H163" s="123"/>
      <c r="I163" s="123"/>
      <c r="J163" s="123"/>
      <c r="K163" s="123"/>
      <c r="L163" s="123"/>
      <c r="M163" s="123"/>
      <c r="N163" s="123">
        <v>0</v>
      </c>
      <c r="O163" s="123">
        <v>0</v>
      </c>
      <c r="P163" s="123">
        <v>0</v>
      </c>
      <c r="Q163" s="123">
        <v>0</v>
      </c>
      <c r="R163" s="123">
        <v>0</v>
      </c>
      <c r="S163" s="123">
        <v>0</v>
      </c>
      <c r="T163" s="123">
        <v>147471</v>
      </c>
      <c r="U163" s="123">
        <v>0</v>
      </c>
      <c r="V163" s="123">
        <v>0</v>
      </c>
      <c r="W163" s="123">
        <v>0</v>
      </c>
      <c r="X163" s="123">
        <v>0</v>
      </c>
      <c r="Y163" s="123">
        <v>0</v>
      </c>
      <c r="Z163" s="126">
        <v>147471</v>
      </c>
      <c r="AA163" s="136">
        <v>855504727</v>
      </c>
    </row>
    <row r="164" spans="2:27" ht="46.8">
      <c r="B164" s="137">
        <v>780082</v>
      </c>
      <c r="C164" s="133">
        <v>160</v>
      </c>
      <c r="D164" s="140" t="s">
        <v>168</v>
      </c>
      <c r="E164" s="139">
        <v>2841339197</v>
      </c>
      <c r="F164" s="123">
        <v>0</v>
      </c>
      <c r="G164" s="123"/>
      <c r="H164" s="123"/>
      <c r="I164" s="123"/>
      <c r="J164" s="123"/>
      <c r="K164" s="123"/>
      <c r="L164" s="123"/>
      <c r="M164" s="123"/>
      <c r="N164" s="123">
        <v>56426</v>
      </c>
      <c r="O164" s="123">
        <v>0</v>
      </c>
      <c r="P164" s="123">
        <v>0</v>
      </c>
      <c r="Q164" s="123">
        <v>0</v>
      </c>
      <c r="R164" s="123">
        <v>0</v>
      </c>
      <c r="S164" s="123">
        <v>3112197</v>
      </c>
      <c r="T164" s="123">
        <v>514610</v>
      </c>
      <c r="U164" s="123">
        <v>0</v>
      </c>
      <c r="V164" s="123">
        <v>0</v>
      </c>
      <c r="W164" s="123">
        <v>0</v>
      </c>
      <c r="X164" s="123">
        <v>0</v>
      </c>
      <c r="Y164" s="123">
        <v>0</v>
      </c>
      <c r="Z164" s="126">
        <v>3683233</v>
      </c>
      <c r="AA164" s="136">
        <v>2845022430</v>
      </c>
    </row>
    <row r="165" spans="2:27" ht="46.8">
      <c r="B165" s="137">
        <v>780088</v>
      </c>
      <c r="C165" s="133">
        <v>161</v>
      </c>
      <c r="D165" s="140" t="s">
        <v>169</v>
      </c>
      <c r="E165" s="139">
        <v>306207493</v>
      </c>
      <c r="F165" s="123">
        <v>0</v>
      </c>
      <c r="G165" s="123"/>
      <c r="H165" s="123"/>
      <c r="I165" s="123"/>
      <c r="J165" s="123"/>
      <c r="K165" s="123"/>
      <c r="L165" s="123"/>
      <c r="M165" s="123"/>
      <c r="N165" s="123">
        <v>0</v>
      </c>
      <c r="O165" s="123">
        <v>0</v>
      </c>
      <c r="P165" s="123">
        <v>0</v>
      </c>
      <c r="Q165" s="123">
        <v>0</v>
      </c>
      <c r="R165" s="123">
        <v>0</v>
      </c>
      <c r="S165" s="123">
        <v>248541</v>
      </c>
      <c r="T165" s="123">
        <v>0</v>
      </c>
      <c r="U165" s="123">
        <v>0</v>
      </c>
      <c r="V165" s="123">
        <v>0</v>
      </c>
      <c r="W165" s="123">
        <v>0</v>
      </c>
      <c r="X165" s="123">
        <v>0</v>
      </c>
      <c r="Y165" s="123">
        <v>0</v>
      </c>
      <c r="Z165" s="126">
        <v>248541</v>
      </c>
      <c r="AA165" s="136">
        <v>306456034</v>
      </c>
    </row>
    <row r="166" spans="2:27" ht="46.8">
      <c r="B166" s="137">
        <v>780097</v>
      </c>
      <c r="C166" s="133">
        <v>162</v>
      </c>
      <c r="D166" s="140" t="s">
        <v>170</v>
      </c>
      <c r="E166" s="139">
        <v>161894807</v>
      </c>
      <c r="F166" s="123">
        <v>0</v>
      </c>
      <c r="G166" s="123"/>
      <c r="H166" s="123"/>
      <c r="I166" s="123"/>
      <c r="J166" s="123"/>
      <c r="K166" s="123"/>
      <c r="L166" s="123"/>
      <c r="M166" s="123"/>
      <c r="N166" s="123">
        <v>0</v>
      </c>
      <c r="O166" s="123">
        <v>0</v>
      </c>
      <c r="P166" s="123">
        <v>0</v>
      </c>
      <c r="Q166" s="123">
        <v>0</v>
      </c>
      <c r="R166" s="123">
        <v>0</v>
      </c>
      <c r="S166" s="123">
        <v>0</v>
      </c>
      <c r="T166" s="123">
        <v>0</v>
      </c>
      <c r="U166" s="123">
        <v>0</v>
      </c>
      <c r="V166" s="123">
        <v>0</v>
      </c>
      <c r="W166" s="123">
        <v>0</v>
      </c>
      <c r="X166" s="123">
        <v>0</v>
      </c>
      <c r="Y166" s="123">
        <v>0</v>
      </c>
      <c r="Z166" s="126">
        <v>0</v>
      </c>
      <c r="AA166" s="136">
        <v>161894807</v>
      </c>
    </row>
    <row r="167" spans="2:27" ht="46.8">
      <c r="B167" s="137">
        <v>780173</v>
      </c>
      <c r="C167" s="133">
        <v>163</v>
      </c>
      <c r="D167" s="140" t="s">
        <v>171</v>
      </c>
      <c r="E167" s="139">
        <v>83088477</v>
      </c>
      <c r="F167" s="123">
        <v>0</v>
      </c>
      <c r="G167" s="123"/>
      <c r="H167" s="123"/>
      <c r="I167" s="123"/>
      <c r="J167" s="123"/>
      <c r="K167" s="123"/>
      <c r="L167" s="123"/>
      <c r="M167" s="123"/>
      <c r="N167" s="123">
        <v>0</v>
      </c>
      <c r="O167" s="123">
        <v>0</v>
      </c>
      <c r="P167" s="123">
        <v>0</v>
      </c>
      <c r="Q167" s="123">
        <v>0</v>
      </c>
      <c r="R167" s="123">
        <v>0</v>
      </c>
      <c r="S167" s="123">
        <v>0</v>
      </c>
      <c r="T167" s="123">
        <v>0</v>
      </c>
      <c r="U167" s="123">
        <v>0</v>
      </c>
      <c r="V167" s="123">
        <v>0</v>
      </c>
      <c r="W167" s="123">
        <v>0</v>
      </c>
      <c r="X167" s="123">
        <v>0</v>
      </c>
      <c r="Y167" s="123">
        <v>0</v>
      </c>
      <c r="Z167" s="126">
        <v>0</v>
      </c>
      <c r="AA167" s="136">
        <v>83088477</v>
      </c>
    </row>
    <row r="168" spans="2:27" ht="62.4">
      <c r="B168" s="137">
        <v>780169</v>
      </c>
      <c r="C168" s="133">
        <v>164</v>
      </c>
      <c r="D168" s="140" t="s">
        <v>172</v>
      </c>
      <c r="E168" s="139">
        <v>730304859</v>
      </c>
      <c r="F168" s="123">
        <v>0</v>
      </c>
      <c r="G168" s="123"/>
      <c r="H168" s="123"/>
      <c r="I168" s="123"/>
      <c r="J168" s="123"/>
      <c r="K168" s="123"/>
      <c r="L168" s="123"/>
      <c r="M168" s="123"/>
      <c r="N168" s="123">
        <v>0</v>
      </c>
      <c r="O168" s="123">
        <v>0</v>
      </c>
      <c r="P168" s="123">
        <v>0</v>
      </c>
      <c r="Q168" s="123">
        <v>0</v>
      </c>
      <c r="R168" s="123">
        <v>0</v>
      </c>
      <c r="S168" s="123">
        <v>0</v>
      </c>
      <c r="T168" s="123">
        <v>1499740</v>
      </c>
      <c r="U168" s="123">
        <v>0</v>
      </c>
      <c r="V168" s="123">
        <v>0</v>
      </c>
      <c r="W168" s="123">
        <v>0</v>
      </c>
      <c r="X168" s="123">
        <v>0</v>
      </c>
      <c r="Y168" s="123">
        <v>0</v>
      </c>
      <c r="Z168" s="126">
        <v>1499740</v>
      </c>
      <c r="AA168" s="136">
        <v>731804599</v>
      </c>
    </row>
    <row r="169" spans="2:27" ht="62.4">
      <c r="B169" s="137">
        <v>780132</v>
      </c>
      <c r="C169" s="133">
        <v>165</v>
      </c>
      <c r="D169" s="140" t="s">
        <v>173</v>
      </c>
      <c r="E169" s="139">
        <v>1301137216</v>
      </c>
      <c r="F169" s="123">
        <v>0</v>
      </c>
      <c r="G169" s="123"/>
      <c r="H169" s="123"/>
      <c r="I169" s="123"/>
      <c r="J169" s="123"/>
      <c r="K169" s="123"/>
      <c r="L169" s="123"/>
      <c r="M169" s="123"/>
      <c r="N169" s="123">
        <v>0</v>
      </c>
      <c r="O169" s="123">
        <v>0</v>
      </c>
      <c r="P169" s="123">
        <v>0</v>
      </c>
      <c r="Q169" s="123">
        <v>3323186</v>
      </c>
      <c r="R169" s="123">
        <v>0</v>
      </c>
      <c r="S169" s="123">
        <v>2269480</v>
      </c>
      <c r="T169" s="123">
        <v>0</v>
      </c>
      <c r="U169" s="123">
        <v>0</v>
      </c>
      <c r="V169" s="123">
        <v>0</v>
      </c>
      <c r="W169" s="123">
        <v>0</v>
      </c>
      <c r="X169" s="123">
        <v>0</v>
      </c>
      <c r="Y169" s="123">
        <v>0</v>
      </c>
      <c r="Z169" s="126">
        <v>5592666</v>
      </c>
      <c r="AA169" s="136">
        <v>1306729882</v>
      </c>
    </row>
    <row r="170" spans="2:27" ht="62.4">
      <c r="B170" s="137">
        <v>780090</v>
      </c>
      <c r="C170" s="133">
        <v>166</v>
      </c>
      <c r="D170" s="140" t="s">
        <v>174</v>
      </c>
      <c r="E170" s="139">
        <v>635505452</v>
      </c>
      <c r="F170" s="123">
        <v>0</v>
      </c>
      <c r="G170" s="123"/>
      <c r="H170" s="123"/>
      <c r="I170" s="123"/>
      <c r="J170" s="123"/>
      <c r="K170" s="123"/>
      <c r="L170" s="123"/>
      <c r="M170" s="123"/>
      <c r="N170" s="123">
        <v>0</v>
      </c>
      <c r="O170" s="123">
        <v>0</v>
      </c>
      <c r="P170" s="123">
        <v>0</v>
      </c>
      <c r="Q170" s="123">
        <v>0</v>
      </c>
      <c r="R170" s="123">
        <v>0</v>
      </c>
      <c r="S170" s="123">
        <v>0</v>
      </c>
      <c r="T170" s="123">
        <v>0</v>
      </c>
      <c r="U170" s="123">
        <v>0</v>
      </c>
      <c r="V170" s="123">
        <v>0</v>
      </c>
      <c r="W170" s="123">
        <v>0</v>
      </c>
      <c r="X170" s="123">
        <v>0</v>
      </c>
      <c r="Y170" s="123">
        <v>0</v>
      </c>
      <c r="Z170" s="126">
        <v>0</v>
      </c>
      <c r="AA170" s="136">
        <v>635505452</v>
      </c>
    </row>
    <row r="171" spans="2:27" ht="62.4">
      <c r="B171" s="137">
        <v>780040</v>
      </c>
      <c r="C171" s="133">
        <v>167</v>
      </c>
      <c r="D171" s="140" t="s">
        <v>175</v>
      </c>
      <c r="E171" s="139">
        <v>321240266</v>
      </c>
      <c r="F171" s="123">
        <v>0</v>
      </c>
      <c r="G171" s="123"/>
      <c r="H171" s="123"/>
      <c r="I171" s="123"/>
      <c r="J171" s="123"/>
      <c r="K171" s="123"/>
      <c r="L171" s="123"/>
      <c r="M171" s="123"/>
      <c r="N171" s="123">
        <v>0</v>
      </c>
      <c r="O171" s="123">
        <v>0</v>
      </c>
      <c r="P171" s="123">
        <v>0</v>
      </c>
      <c r="Q171" s="123">
        <v>0</v>
      </c>
      <c r="R171" s="123">
        <v>0</v>
      </c>
      <c r="S171" s="123">
        <v>0</v>
      </c>
      <c r="T171" s="123">
        <v>0</v>
      </c>
      <c r="U171" s="123">
        <v>0</v>
      </c>
      <c r="V171" s="123">
        <v>0</v>
      </c>
      <c r="W171" s="123">
        <v>0</v>
      </c>
      <c r="X171" s="123">
        <v>0</v>
      </c>
      <c r="Y171" s="123">
        <v>0</v>
      </c>
      <c r="Z171" s="126">
        <v>0</v>
      </c>
      <c r="AA171" s="136">
        <v>321240266</v>
      </c>
    </row>
    <row r="172" spans="2:27" ht="62.4">
      <c r="B172" s="137">
        <v>780146</v>
      </c>
      <c r="C172" s="133">
        <v>168</v>
      </c>
      <c r="D172" s="140" t="s">
        <v>176</v>
      </c>
      <c r="E172" s="139">
        <v>188146092</v>
      </c>
      <c r="F172" s="123">
        <v>0</v>
      </c>
      <c r="G172" s="123"/>
      <c r="H172" s="123"/>
      <c r="I172" s="123"/>
      <c r="J172" s="123"/>
      <c r="K172" s="123"/>
      <c r="L172" s="123"/>
      <c r="M172" s="123"/>
      <c r="N172" s="123">
        <v>0</v>
      </c>
      <c r="O172" s="123">
        <v>0</v>
      </c>
      <c r="P172" s="123">
        <v>0</v>
      </c>
      <c r="Q172" s="123">
        <v>0</v>
      </c>
      <c r="R172" s="123">
        <v>0</v>
      </c>
      <c r="S172" s="123">
        <v>0</v>
      </c>
      <c r="T172" s="123">
        <v>0</v>
      </c>
      <c r="U172" s="123">
        <v>0</v>
      </c>
      <c r="V172" s="123">
        <v>0</v>
      </c>
      <c r="W172" s="123">
        <v>0</v>
      </c>
      <c r="X172" s="123">
        <v>0</v>
      </c>
      <c r="Y172" s="123">
        <v>0</v>
      </c>
      <c r="Z172" s="126">
        <v>0</v>
      </c>
      <c r="AA172" s="136">
        <v>188146092</v>
      </c>
    </row>
    <row r="173" spans="2:27" ht="46.8">
      <c r="B173" s="137">
        <v>780368</v>
      </c>
      <c r="C173" s="133">
        <v>169</v>
      </c>
      <c r="D173" s="140" t="s">
        <v>177</v>
      </c>
      <c r="E173" s="139">
        <v>452510336</v>
      </c>
      <c r="F173" s="123">
        <v>0</v>
      </c>
      <c r="G173" s="123"/>
      <c r="H173" s="123"/>
      <c r="I173" s="123"/>
      <c r="J173" s="123"/>
      <c r="K173" s="123"/>
      <c r="L173" s="123"/>
      <c r="M173" s="123"/>
      <c r="N173" s="123">
        <v>0</v>
      </c>
      <c r="O173" s="123">
        <v>0</v>
      </c>
      <c r="P173" s="123">
        <v>0</v>
      </c>
      <c r="Q173" s="123">
        <v>0</v>
      </c>
      <c r="R173" s="123">
        <v>0</v>
      </c>
      <c r="S173" s="123">
        <v>0</v>
      </c>
      <c r="T173" s="123">
        <v>0</v>
      </c>
      <c r="U173" s="123">
        <v>0</v>
      </c>
      <c r="V173" s="123">
        <v>0</v>
      </c>
      <c r="W173" s="123">
        <v>0</v>
      </c>
      <c r="X173" s="123">
        <v>0</v>
      </c>
      <c r="Y173" s="123">
        <v>0</v>
      </c>
      <c r="Z173" s="126">
        <v>0</v>
      </c>
      <c r="AA173" s="136">
        <v>452510336</v>
      </c>
    </row>
    <row r="174" spans="2:27" ht="46.8">
      <c r="B174" s="137">
        <v>780106</v>
      </c>
      <c r="C174" s="133">
        <v>170</v>
      </c>
      <c r="D174" s="140" t="s">
        <v>178</v>
      </c>
      <c r="E174" s="139">
        <v>507107969</v>
      </c>
      <c r="F174" s="123">
        <v>0</v>
      </c>
      <c r="G174" s="123"/>
      <c r="H174" s="123"/>
      <c r="I174" s="123"/>
      <c r="J174" s="123"/>
      <c r="K174" s="123"/>
      <c r="L174" s="123"/>
      <c r="M174" s="123"/>
      <c r="N174" s="123">
        <v>0</v>
      </c>
      <c r="O174" s="123">
        <v>0</v>
      </c>
      <c r="P174" s="123">
        <v>0</v>
      </c>
      <c r="Q174" s="123">
        <v>0</v>
      </c>
      <c r="R174" s="123">
        <v>0</v>
      </c>
      <c r="S174" s="123">
        <v>0</v>
      </c>
      <c r="T174" s="123">
        <v>0</v>
      </c>
      <c r="U174" s="123">
        <v>0</v>
      </c>
      <c r="V174" s="123">
        <v>0</v>
      </c>
      <c r="W174" s="123">
        <v>0</v>
      </c>
      <c r="X174" s="123">
        <v>0</v>
      </c>
      <c r="Y174" s="123">
        <v>0</v>
      </c>
      <c r="Z174" s="126">
        <v>0</v>
      </c>
      <c r="AA174" s="136">
        <v>507107969</v>
      </c>
    </row>
    <row r="175" spans="2:27" ht="46.8">
      <c r="B175" s="137">
        <v>780115</v>
      </c>
      <c r="C175" s="133">
        <v>171</v>
      </c>
      <c r="D175" s="140" t="s">
        <v>179</v>
      </c>
      <c r="E175" s="139">
        <v>875633700</v>
      </c>
      <c r="F175" s="123">
        <v>0</v>
      </c>
      <c r="G175" s="123"/>
      <c r="H175" s="123"/>
      <c r="I175" s="123"/>
      <c r="J175" s="123"/>
      <c r="K175" s="123"/>
      <c r="L175" s="123"/>
      <c r="M175" s="123"/>
      <c r="N175" s="123">
        <v>-5314</v>
      </c>
      <c r="O175" s="123">
        <v>0</v>
      </c>
      <c r="P175" s="123">
        <v>0</v>
      </c>
      <c r="Q175" s="123">
        <v>752362</v>
      </c>
      <c r="R175" s="123">
        <v>0</v>
      </c>
      <c r="S175" s="123">
        <v>0</v>
      </c>
      <c r="T175" s="123">
        <v>164822</v>
      </c>
      <c r="U175" s="123">
        <v>0</v>
      </c>
      <c r="V175" s="123">
        <v>0</v>
      </c>
      <c r="W175" s="123">
        <v>0</v>
      </c>
      <c r="X175" s="123">
        <v>0</v>
      </c>
      <c r="Y175" s="123">
        <v>0</v>
      </c>
      <c r="Z175" s="126">
        <v>911870</v>
      </c>
      <c r="AA175" s="136">
        <v>876545570</v>
      </c>
    </row>
    <row r="176" spans="2:27" ht="46.8">
      <c r="B176" s="137">
        <v>780120</v>
      </c>
      <c r="C176" s="133">
        <v>172</v>
      </c>
      <c r="D176" s="140" t="s">
        <v>180</v>
      </c>
      <c r="E176" s="139">
        <v>632761010</v>
      </c>
      <c r="F176" s="123">
        <v>0</v>
      </c>
      <c r="G176" s="123"/>
      <c r="H176" s="123"/>
      <c r="I176" s="123"/>
      <c r="J176" s="123"/>
      <c r="K176" s="123"/>
      <c r="L176" s="123"/>
      <c r="M176" s="123"/>
      <c r="N176" s="123">
        <v>15593</v>
      </c>
      <c r="O176" s="123">
        <v>0</v>
      </c>
      <c r="P176" s="123">
        <v>0</v>
      </c>
      <c r="Q176" s="123">
        <v>0</v>
      </c>
      <c r="R176" s="123">
        <v>0</v>
      </c>
      <c r="S176" s="123">
        <v>0</v>
      </c>
      <c r="T176" s="123">
        <v>165456</v>
      </c>
      <c r="U176" s="123">
        <v>0</v>
      </c>
      <c r="V176" s="123">
        <v>0</v>
      </c>
      <c r="W176" s="123">
        <v>0</v>
      </c>
      <c r="X176" s="123">
        <v>0</v>
      </c>
      <c r="Y176" s="123">
        <v>0</v>
      </c>
      <c r="Z176" s="126">
        <v>181049</v>
      </c>
      <c r="AA176" s="136">
        <v>632942059</v>
      </c>
    </row>
    <row r="177" spans="2:27" ht="46.8">
      <c r="B177" s="137">
        <v>780134</v>
      </c>
      <c r="C177" s="133">
        <v>173</v>
      </c>
      <c r="D177" s="140" t="s">
        <v>181</v>
      </c>
      <c r="E177" s="139">
        <v>532917698</v>
      </c>
      <c r="F177" s="123">
        <v>0</v>
      </c>
      <c r="G177" s="123"/>
      <c r="H177" s="123"/>
      <c r="I177" s="123"/>
      <c r="J177" s="123"/>
      <c r="K177" s="123"/>
      <c r="L177" s="123"/>
      <c r="M177" s="123"/>
      <c r="N177" s="123">
        <v>0</v>
      </c>
      <c r="O177" s="123">
        <v>0</v>
      </c>
      <c r="P177" s="123">
        <v>0</v>
      </c>
      <c r="Q177" s="123">
        <v>1871767</v>
      </c>
      <c r="R177" s="123">
        <v>0</v>
      </c>
      <c r="S177" s="123">
        <v>0</v>
      </c>
      <c r="T177" s="123">
        <v>0</v>
      </c>
      <c r="U177" s="123">
        <v>0</v>
      </c>
      <c r="V177" s="123">
        <v>0</v>
      </c>
      <c r="W177" s="123">
        <v>0</v>
      </c>
      <c r="X177" s="123">
        <v>0</v>
      </c>
      <c r="Y177" s="123">
        <v>0</v>
      </c>
      <c r="Z177" s="126">
        <v>1871767</v>
      </c>
      <c r="AA177" s="136">
        <v>534789465</v>
      </c>
    </row>
    <row r="178" spans="2:27" ht="46.8">
      <c r="B178" s="137">
        <v>780101</v>
      </c>
      <c r="C178" s="133">
        <v>174</v>
      </c>
      <c r="D178" s="140" t="s">
        <v>182</v>
      </c>
      <c r="E178" s="139">
        <v>1544247657</v>
      </c>
      <c r="F178" s="123">
        <v>0</v>
      </c>
      <c r="G178" s="123"/>
      <c r="H178" s="123"/>
      <c r="I178" s="123"/>
      <c r="J178" s="123"/>
      <c r="K178" s="123"/>
      <c r="L178" s="123"/>
      <c r="M178" s="123"/>
      <c r="N178" s="123">
        <v>13966</v>
      </c>
      <c r="O178" s="123">
        <v>0</v>
      </c>
      <c r="P178" s="123">
        <v>0</v>
      </c>
      <c r="Q178" s="123">
        <v>3525745</v>
      </c>
      <c r="R178" s="123">
        <v>0</v>
      </c>
      <c r="S178" s="123">
        <v>4284307</v>
      </c>
      <c r="T178" s="123">
        <v>546664</v>
      </c>
      <c r="U178" s="123">
        <v>0</v>
      </c>
      <c r="V178" s="123">
        <v>0</v>
      </c>
      <c r="W178" s="123">
        <v>0</v>
      </c>
      <c r="X178" s="123">
        <v>0</v>
      </c>
      <c r="Y178" s="123">
        <v>0</v>
      </c>
      <c r="Z178" s="126">
        <v>8370682</v>
      </c>
      <c r="AA178" s="136">
        <v>1552618339</v>
      </c>
    </row>
    <row r="179" spans="2:27" ht="46.8">
      <c r="B179" s="137">
        <v>780161</v>
      </c>
      <c r="C179" s="133">
        <v>175</v>
      </c>
      <c r="D179" s="140" t="s">
        <v>183</v>
      </c>
      <c r="E179" s="139">
        <v>148297657</v>
      </c>
      <c r="F179" s="123">
        <v>0</v>
      </c>
      <c r="G179" s="123"/>
      <c r="H179" s="123"/>
      <c r="I179" s="123"/>
      <c r="J179" s="123"/>
      <c r="K179" s="123"/>
      <c r="L179" s="123"/>
      <c r="M179" s="123"/>
      <c r="N179" s="123">
        <v>0</v>
      </c>
      <c r="O179" s="123">
        <v>0</v>
      </c>
      <c r="P179" s="123">
        <v>0</v>
      </c>
      <c r="Q179" s="123">
        <v>0</v>
      </c>
      <c r="R179" s="123">
        <v>0</v>
      </c>
      <c r="S179" s="123">
        <v>0</v>
      </c>
      <c r="T179" s="123">
        <v>0</v>
      </c>
      <c r="U179" s="123">
        <v>0</v>
      </c>
      <c r="V179" s="123">
        <v>0</v>
      </c>
      <c r="W179" s="123">
        <v>0</v>
      </c>
      <c r="X179" s="123">
        <v>0</v>
      </c>
      <c r="Y179" s="123">
        <v>0</v>
      </c>
      <c r="Z179" s="126">
        <v>0</v>
      </c>
      <c r="AA179" s="136">
        <v>148297657</v>
      </c>
    </row>
    <row r="180" spans="2:27" ht="46.8">
      <c r="B180" s="137">
        <v>780147</v>
      </c>
      <c r="C180" s="133">
        <v>176</v>
      </c>
      <c r="D180" s="140" t="s">
        <v>184</v>
      </c>
      <c r="E180" s="139">
        <v>150546842</v>
      </c>
      <c r="F180" s="123">
        <v>0</v>
      </c>
      <c r="G180" s="123"/>
      <c r="H180" s="123"/>
      <c r="I180" s="123"/>
      <c r="J180" s="123"/>
      <c r="K180" s="123"/>
      <c r="L180" s="123"/>
      <c r="M180" s="123"/>
      <c r="N180" s="123">
        <v>0</v>
      </c>
      <c r="O180" s="123">
        <v>0</v>
      </c>
      <c r="P180" s="123">
        <v>0</v>
      </c>
      <c r="Q180" s="123">
        <v>0</v>
      </c>
      <c r="R180" s="123">
        <v>0</v>
      </c>
      <c r="S180" s="123">
        <v>0</v>
      </c>
      <c r="T180" s="123">
        <v>0</v>
      </c>
      <c r="U180" s="123">
        <v>0</v>
      </c>
      <c r="V180" s="123">
        <v>0</v>
      </c>
      <c r="W180" s="123">
        <v>0</v>
      </c>
      <c r="X180" s="123">
        <v>0</v>
      </c>
      <c r="Y180" s="123">
        <v>0</v>
      </c>
      <c r="Z180" s="126">
        <v>0</v>
      </c>
      <c r="AA180" s="136">
        <v>150546842</v>
      </c>
    </row>
    <row r="181" spans="2:27" ht="46.8">
      <c r="B181" s="137">
        <v>780111</v>
      </c>
      <c r="C181" s="133">
        <v>177</v>
      </c>
      <c r="D181" s="140" t="s">
        <v>185</v>
      </c>
      <c r="E181" s="139">
        <v>590032933</v>
      </c>
      <c r="F181" s="123">
        <v>0</v>
      </c>
      <c r="G181" s="123"/>
      <c r="H181" s="123"/>
      <c r="I181" s="123"/>
      <c r="J181" s="123"/>
      <c r="K181" s="123"/>
      <c r="L181" s="123"/>
      <c r="M181" s="123"/>
      <c r="N181" s="123">
        <v>8902</v>
      </c>
      <c r="O181" s="123">
        <v>0</v>
      </c>
      <c r="P181" s="123">
        <v>0</v>
      </c>
      <c r="Q181" s="123">
        <v>1477310</v>
      </c>
      <c r="R181" s="123">
        <v>0</v>
      </c>
      <c r="S181" s="123">
        <v>0</v>
      </c>
      <c r="T181" s="123">
        <v>1520259</v>
      </c>
      <c r="U181" s="123">
        <v>0</v>
      </c>
      <c r="V181" s="123">
        <v>0</v>
      </c>
      <c r="W181" s="123">
        <v>0</v>
      </c>
      <c r="X181" s="123">
        <v>0</v>
      </c>
      <c r="Y181" s="123">
        <v>0</v>
      </c>
      <c r="Z181" s="126">
        <v>3006471</v>
      </c>
      <c r="AA181" s="136">
        <v>593039404</v>
      </c>
    </row>
    <row r="182" spans="2:27" ht="46.8">
      <c r="B182" s="137">
        <v>780112</v>
      </c>
      <c r="C182" s="133">
        <v>178</v>
      </c>
      <c r="D182" s="140" t="s">
        <v>186</v>
      </c>
      <c r="E182" s="139">
        <v>590250682</v>
      </c>
      <c r="F182" s="123">
        <v>0</v>
      </c>
      <c r="G182" s="123"/>
      <c r="H182" s="123"/>
      <c r="I182" s="123"/>
      <c r="J182" s="123"/>
      <c r="K182" s="123"/>
      <c r="L182" s="123"/>
      <c r="M182" s="123"/>
      <c r="N182" s="123">
        <v>0</v>
      </c>
      <c r="O182" s="123">
        <v>0</v>
      </c>
      <c r="P182" s="123">
        <v>0</v>
      </c>
      <c r="Q182" s="123">
        <v>0</v>
      </c>
      <c r="R182" s="123">
        <v>0</v>
      </c>
      <c r="S182" s="123">
        <v>0</v>
      </c>
      <c r="T182" s="123">
        <v>0</v>
      </c>
      <c r="U182" s="123">
        <v>0</v>
      </c>
      <c r="V182" s="123">
        <v>0</v>
      </c>
      <c r="W182" s="123">
        <v>0</v>
      </c>
      <c r="X182" s="123">
        <v>0</v>
      </c>
      <c r="Y182" s="123">
        <v>0</v>
      </c>
      <c r="Z182" s="126">
        <v>0</v>
      </c>
      <c r="AA182" s="136">
        <v>590250682</v>
      </c>
    </row>
    <row r="183" spans="2:27" ht="46.8">
      <c r="B183" s="137">
        <v>780056</v>
      </c>
      <c r="C183" s="133">
        <v>179</v>
      </c>
      <c r="D183" s="140" t="s">
        <v>187</v>
      </c>
      <c r="E183" s="139">
        <v>671129306</v>
      </c>
      <c r="F183" s="123">
        <v>0</v>
      </c>
      <c r="G183" s="123"/>
      <c r="H183" s="123"/>
      <c r="I183" s="123"/>
      <c r="J183" s="123"/>
      <c r="K183" s="123"/>
      <c r="L183" s="123"/>
      <c r="M183" s="123"/>
      <c r="N183" s="123">
        <v>0</v>
      </c>
      <c r="O183" s="123">
        <v>0</v>
      </c>
      <c r="P183" s="123">
        <v>0</v>
      </c>
      <c r="Q183" s="123">
        <v>1864152</v>
      </c>
      <c r="R183" s="123">
        <v>0</v>
      </c>
      <c r="S183" s="123">
        <v>0</v>
      </c>
      <c r="T183" s="123">
        <v>821612</v>
      </c>
      <c r="U183" s="123">
        <v>0</v>
      </c>
      <c r="V183" s="123">
        <v>0</v>
      </c>
      <c r="W183" s="123">
        <v>0</v>
      </c>
      <c r="X183" s="123">
        <v>0</v>
      </c>
      <c r="Y183" s="123">
        <v>0</v>
      </c>
      <c r="Z183" s="126">
        <v>2685764</v>
      </c>
      <c r="AA183" s="136">
        <v>673815070</v>
      </c>
    </row>
    <row r="184" spans="2:27" ht="46.8">
      <c r="B184" s="137">
        <v>780022</v>
      </c>
      <c r="C184" s="133">
        <v>180</v>
      </c>
      <c r="D184" s="140" t="s">
        <v>188</v>
      </c>
      <c r="E184" s="139">
        <v>367774397</v>
      </c>
      <c r="F184" s="123">
        <v>0</v>
      </c>
      <c r="G184" s="123"/>
      <c r="H184" s="123"/>
      <c r="I184" s="123"/>
      <c r="J184" s="123"/>
      <c r="K184" s="123"/>
      <c r="L184" s="123"/>
      <c r="M184" s="123"/>
      <c r="N184" s="123">
        <v>0</v>
      </c>
      <c r="O184" s="123">
        <v>0</v>
      </c>
      <c r="P184" s="123">
        <v>0</v>
      </c>
      <c r="Q184" s="123">
        <v>0</v>
      </c>
      <c r="R184" s="123">
        <v>0</v>
      </c>
      <c r="S184" s="123">
        <v>0</v>
      </c>
      <c r="T184" s="123">
        <v>0</v>
      </c>
      <c r="U184" s="123">
        <v>0</v>
      </c>
      <c r="V184" s="123">
        <v>0</v>
      </c>
      <c r="W184" s="123">
        <v>0</v>
      </c>
      <c r="X184" s="123">
        <v>0</v>
      </c>
      <c r="Y184" s="123">
        <v>0</v>
      </c>
      <c r="Z184" s="126">
        <v>0</v>
      </c>
      <c r="AA184" s="136">
        <v>367774397</v>
      </c>
    </row>
    <row r="185" spans="2:27" ht="46.8">
      <c r="B185" s="137">
        <v>780180</v>
      </c>
      <c r="C185" s="133">
        <v>181</v>
      </c>
      <c r="D185" s="140" t="s">
        <v>189</v>
      </c>
      <c r="E185" s="139">
        <v>31145139</v>
      </c>
      <c r="F185" s="123">
        <v>0</v>
      </c>
      <c r="G185" s="123"/>
      <c r="H185" s="123"/>
      <c r="I185" s="123"/>
      <c r="J185" s="123"/>
      <c r="K185" s="123"/>
      <c r="L185" s="123"/>
      <c r="M185" s="123"/>
      <c r="N185" s="123">
        <v>0</v>
      </c>
      <c r="O185" s="123">
        <v>0</v>
      </c>
      <c r="P185" s="123">
        <v>0</v>
      </c>
      <c r="Q185" s="123">
        <v>0</v>
      </c>
      <c r="R185" s="123">
        <v>0</v>
      </c>
      <c r="S185" s="123">
        <v>0</v>
      </c>
      <c r="T185" s="123">
        <v>0</v>
      </c>
      <c r="U185" s="123">
        <v>0</v>
      </c>
      <c r="V185" s="123">
        <v>0</v>
      </c>
      <c r="W185" s="123">
        <v>0</v>
      </c>
      <c r="X185" s="123">
        <v>0</v>
      </c>
      <c r="Y185" s="123">
        <v>0</v>
      </c>
      <c r="Z185" s="126">
        <v>0</v>
      </c>
      <c r="AA185" s="136">
        <v>31145139</v>
      </c>
    </row>
    <row r="186" spans="2:27" ht="46.8">
      <c r="B186" s="137">
        <v>780163</v>
      </c>
      <c r="C186" s="133">
        <v>182</v>
      </c>
      <c r="D186" s="140" t="s">
        <v>190</v>
      </c>
      <c r="E186" s="139">
        <v>126445912</v>
      </c>
      <c r="F186" s="123">
        <v>0</v>
      </c>
      <c r="G186" s="123"/>
      <c r="H186" s="123"/>
      <c r="I186" s="123"/>
      <c r="J186" s="123"/>
      <c r="K186" s="123"/>
      <c r="L186" s="123"/>
      <c r="M186" s="123"/>
      <c r="N186" s="123">
        <v>0</v>
      </c>
      <c r="O186" s="123">
        <v>0</v>
      </c>
      <c r="P186" s="123">
        <v>0</v>
      </c>
      <c r="Q186" s="123">
        <v>0</v>
      </c>
      <c r="R186" s="123">
        <v>0</v>
      </c>
      <c r="S186" s="123">
        <v>0</v>
      </c>
      <c r="T186" s="123">
        <v>0</v>
      </c>
      <c r="U186" s="123">
        <v>0</v>
      </c>
      <c r="V186" s="123">
        <v>0</v>
      </c>
      <c r="W186" s="123">
        <v>0</v>
      </c>
      <c r="X186" s="123">
        <v>0</v>
      </c>
      <c r="Y186" s="123">
        <v>0</v>
      </c>
      <c r="Z186" s="126">
        <v>0</v>
      </c>
      <c r="AA186" s="136">
        <v>126445912</v>
      </c>
    </row>
    <row r="187" spans="2:27" ht="31.2">
      <c r="B187" s="143">
        <v>780075</v>
      </c>
      <c r="C187" s="133">
        <v>183</v>
      </c>
      <c r="D187" s="144" t="s">
        <v>191</v>
      </c>
      <c r="E187" s="139">
        <v>35706881</v>
      </c>
      <c r="F187" s="123">
        <v>0</v>
      </c>
      <c r="G187" s="123"/>
      <c r="H187" s="123"/>
      <c r="I187" s="123"/>
      <c r="J187" s="123"/>
      <c r="K187" s="123"/>
      <c r="L187" s="123"/>
      <c r="M187" s="123"/>
      <c r="N187" s="123">
        <v>0</v>
      </c>
      <c r="O187" s="123">
        <v>0</v>
      </c>
      <c r="P187" s="123">
        <v>0</v>
      </c>
      <c r="Q187" s="123">
        <v>0</v>
      </c>
      <c r="R187" s="123">
        <v>0</v>
      </c>
      <c r="S187" s="123">
        <v>0</v>
      </c>
      <c r="T187" s="123">
        <v>0</v>
      </c>
      <c r="U187" s="123">
        <v>0</v>
      </c>
      <c r="V187" s="123">
        <v>0</v>
      </c>
      <c r="W187" s="123">
        <v>0</v>
      </c>
      <c r="X187" s="123">
        <v>0</v>
      </c>
      <c r="Y187" s="123">
        <v>0</v>
      </c>
      <c r="Z187" s="126">
        <v>0</v>
      </c>
      <c r="AA187" s="136">
        <v>35706881</v>
      </c>
    </row>
    <row r="188" spans="2:27" ht="46.8">
      <c r="B188" s="143">
        <v>780049</v>
      </c>
      <c r="C188" s="133">
        <v>184</v>
      </c>
      <c r="D188" s="144" t="s">
        <v>192</v>
      </c>
      <c r="E188" s="139">
        <v>33730475</v>
      </c>
      <c r="F188" s="123">
        <v>0</v>
      </c>
      <c r="G188" s="123"/>
      <c r="H188" s="123"/>
      <c r="I188" s="123"/>
      <c r="J188" s="123"/>
      <c r="K188" s="123"/>
      <c r="L188" s="123"/>
      <c r="M188" s="123"/>
      <c r="N188" s="123">
        <v>0</v>
      </c>
      <c r="O188" s="123">
        <v>0</v>
      </c>
      <c r="P188" s="123">
        <v>0</v>
      </c>
      <c r="Q188" s="123">
        <v>0</v>
      </c>
      <c r="R188" s="123">
        <v>0</v>
      </c>
      <c r="S188" s="123">
        <v>0</v>
      </c>
      <c r="T188" s="123">
        <v>0</v>
      </c>
      <c r="U188" s="123">
        <v>0</v>
      </c>
      <c r="V188" s="123">
        <v>0</v>
      </c>
      <c r="W188" s="123">
        <v>0</v>
      </c>
      <c r="X188" s="123">
        <v>0</v>
      </c>
      <c r="Y188" s="123">
        <v>0</v>
      </c>
      <c r="Z188" s="126">
        <v>0</v>
      </c>
      <c r="AA188" s="136">
        <v>33730475</v>
      </c>
    </row>
    <row r="189" spans="2:27" ht="62.4">
      <c r="B189" s="143">
        <v>780131</v>
      </c>
      <c r="C189" s="133">
        <v>185</v>
      </c>
      <c r="D189" s="144" t="s">
        <v>193</v>
      </c>
      <c r="E189" s="139">
        <v>260592312</v>
      </c>
      <c r="F189" s="123">
        <v>0</v>
      </c>
      <c r="G189" s="123"/>
      <c r="H189" s="123"/>
      <c r="I189" s="123"/>
      <c r="J189" s="123"/>
      <c r="K189" s="123"/>
      <c r="L189" s="123"/>
      <c r="M189" s="123"/>
      <c r="N189" s="123">
        <v>0</v>
      </c>
      <c r="O189" s="123">
        <v>0</v>
      </c>
      <c r="P189" s="123">
        <v>0</v>
      </c>
      <c r="Q189" s="123">
        <v>0</v>
      </c>
      <c r="R189" s="123">
        <v>0</v>
      </c>
      <c r="S189" s="123">
        <v>146638</v>
      </c>
      <c r="T189" s="123">
        <v>0</v>
      </c>
      <c r="U189" s="123">
        <v>0</v>
      </c>
      <c r="V189" s="123">
        <v>0</v>
      </c>
      <c r="W189" s="123">
        <v>0</v>
      </c>
      <c r="X189" s="123">
        <v>0</v>
      </c>
      <c r="Y189" s="123">
        <v>0</v>
      </c>
      <c r="Z189" s="126">
        <v>146638</v>
      </c>
      <c r="AA189" s="136">
        <v>260738950</v>
      </c>
    </row>
    <row r="190" spans="2:27" ht="31.2">
      <c r="B190" s="143">
        <v>780224</v>
      </c>
      <c r="C190" s="133">
        <v>186</v>
      </c>
      <c r="D190" s="145" t="s">
        <v>194</v>
      </c>
      <c r="E190" s="139">
        <v>140693220</v>
      </c>
      <c r="F190" s="123">
        <v>0</v>
      </c>
      <c r="G190" s="123"/>
      <c r="H190" s="123"/>
      <c r="I190" s="123"/>
      <c r="J190" s="123"/>
      <c r="K190" s="123"/>
      <c r="L190" s="123"/>
      <c r="M190" s="123"/>
      <c r="N190" s="123">
        <v>0</v>
      </c>
      <c r="O190" s="123">
        <v>0</v>
      </c>
      <c r="P190" s="123">
        <v>0</v>
      </c>
      <c r="Q190" s="123">
        <v>0</v>
      </c>
      <c r="R190" s="123">
        <v>0</v>
      </c>
      <c r="S190" s="123">
        <v>0</v>
      </c>
      <c r="T190" s="123">
        <v>0</v>
      </c>
      <c r="U190" s="123">
        <v>0</v>
      </c>
      <c r="V190" s="123">
        <v>0</v>
      </c>
      <c r="W190" s="123">
        <v>0</v>
      </c>
      <c r="X190" s="123">
        <v>0</v>
      </c>
      <c r="Y190" s="123">
        <v>0</v>
      </c>
      <c r="Z190" s="126">
        <v>0</v>
      </c>
      <c r="AA190" s="136">
        <v>140693220</v>
      </c>
    </row>
    <row r="191" spans="2:27">
      <c r="B191" s="143">
        <v>780211</v>
      </c>
      <c r="C191" s="133">
        <v>187</v>
      </c>
      <c r="D191" s="145" t="s">
        <v>195</v>
      </c>
      <c r="E191" s="139">
        <v>78082666</v>
      </c>
      <c r="F191" s="123">
        <v>0</v>
      </c>
      <c r="G191" s="123"/>
      <c r="H191" s="123"/>
      <c r="I191" s="123"/>
      <c r="J191" s="123"/>
      <c r="K191" s="123"/>
      <c r="L191" s="123"/>
      <c r="M191" s="123"/>
      <c r="N191" s="123">
        <v>0</v>
      </c>
      <c r="O191" s="123">
        <v>0</v>
      </c>
      <c r="P191" s="123">
        <v>0</v>
      </c>
      <c r="Q191" s="123">
        <v>0</v>
      </c>
      <c r="R191" s="123">
        <v>0</v>
      </c>
      <c r="S191" s="123">
        <v>0</v>
      </c>
      <c r="T191" s="123">
        <v>0</v>
      </c>
      <c r="U191" s="123">
        <v>0</v>
      </c>
      <c r="V191" s="123">
        <v>0</v>
      </c>
      <c r="W191" s="123">
        <v>0</v>
      </c>
      <c r="X191" s="123">
        <v>0</v>
      </c>
      <c r="Y191" s="123">
        <v>0</v>
      </c>
      <c r="Z191" s="126">
        <v>0</v>
      </c>
      <c r="AA191" s="136">
        <v>78082666</v>
      </c>
    </row>
    <row r="192" spans="2:27" ht="31.2">
      <c r="B192" s="143">
        <v>780435</v>
      </c>
      <c r="C192" s="133">
        <v>188</v>
      </c>
      <c r="D192" s="145" t="s">
        <v>196</v>
      </c>
      <c r="E192" s="139">
        <v>34942669</v>
      </c>
      <c r="F192" s="123">
        <v>0</v>
      </c>
      <c r="G192" s="123"/>
      <c r="H192" s="123">
        <v>-3309684</v>
      </c>
      <c r="I192" s="123">
        <v>3309684</v>
      </c>
      <c r="J192" s="123"/>
      <c r="K192" s="123"/>
      <c r="L192" s="123"/>
      <c r="M192" s="123"/>
      <c r="N192" s="123">
        <v>0</v>
      </c>
      <c r="O192" s="123">
        <v>0</v>
      </c>
      <c r="P192" s="123">
        <v>0</v>
      </c>
      <c r="Q192" s="123">
        <v>0</v>
      </c>
      <c r="R192" s="123">
        <v>0</v>
      </c>
      <c r="S192" s="123">
        <v>0</v>
      </c>
      <c r="T192" s="123">
        <v>0</v>
      </c>
      <c r="U192" s="123">
        <v>0</v>
      </c>
      <c r="V192" s="123">
        <v>0</v>
      </c>
      <c r="W192" s="123">
        <v>0</v>
      </c>
      <c r="X192" s="123">
        <v>0</v>
      </c>
      <c r="Y192" s="123">
        <v>0</v>
      </c>
      <c r="Z192" s="126">
        <v>0</v>
      </c>
      <c r="AA192" s="136">
        <v>34942669</v>
      </c>
    </row>
    <row r="193" spans="2:27" ht="31.2">
      <c r="B193" s="143">
        <v>780402</v>
      </c>
      <c r="C193" s="133">
        <v>189</v>
      </c>
      <c r="D193" s="145" t="s">
        <v>197</v>
      </c>
      <c r="E193" s="139">
        <v>0</v>
      </c>
      <c r="F193" s="123">
        <v>0</v>
      </c>
      <c r="G193" s="123"/>
      <c r="H193" s="123"/>
      <c r="I193" s="123"/>
      <c r="J193" s="123"/>
      <c r="K193" s="123"/>
      <c r="L193" s="123"/>
      <c r="M193" s="123"/>
      <c r="N193" s="123">
        <v>0</v>
      </c>
      <c r="O193" s="123">
        <v>0</v>
      </c>
      <c r="P193" s="123">
        <v>0</v>
      </c>
      <c r="Q193" s="123">
        <v>0</v>
      </c>
      <c r="R193" s="123">
        <v>0</v>
      </c>
      <c r="S193" s="123">
        <v>0</v>
      </c>
      <c r="T193" s="123">
        <v>0</v>
      </c>
      <c r="U193" s="123">
        <v>0</v>
      </c>
      <c r="V193" s="123">
        <v>0</v>
      </c>
      <c r="W193" s="123">
        <v>0</v>
      </c>
      <c r="X193" s="123">
        <v>0</v>
      </c>
      <c r="Y193" s="123">
        <v>0</v>
      </c>
      <c r="Z193" s="126">
        <v>0</v>
      </c>
      <c r="AA193" s="136">
        <v>0</v>
      </c>
    </row>
    <row r="194" spans="2:27" ht="31.2">
      <c r="B194" s="143">
        <v>780391</v>
      </c>
      <c r="C194" s="133">
        <v>190</v>
      </c>
      <c r="D194" s="145" t="s">
        <v>198</v>
      </c>
      <c r="E194" s="139">
        <v>1938400</v>
      </c>
      <c r="F194" s="123">
        <v>0</v>
      </c>
      <c r="G194" s="123"/>
      <c r="H194" s="123"/>
      <c r="I194" s="123"/>
      <c r="J194" s="123"/>
      <c r="K194" s="123"/>
      <c r="L194" s="123"/>
      <c r="M194" s="123"/>
      <c r="N194" s="123">
        <v>0</v>
      </c>
      <c r="O194" s="123">
        <v>0</v>
      </c>
      <c r="P194" s="123">
        <v>0</v>
      </c>
      <c r="Q194" s="123">
        <v>0</v>
      </c>
      <c r="R194" s="123">
        <v>0</v>
      </c>
      <c r="S194" s="123">
        <v>0</v>
      </c>
      <c r="T194" s="123">
        <v>0</v>
      </c>
      <c r="U194" s="123">
        <v>0</v>
      </c>
      <c r="V194" s="123">
        <v>0</v>
      </c>
      <c r="W194" s="123">
        <v>0</v>
      </c>
      <c r="X194" s="123">
        <v>0</v>
      </c>
      <c r="Y194" s="123">
        <v>0</v>
      </c>
      <c r="Z194" s="126">
        <v>0</v>
      </c>
      <c r="AA194" s="136">
        <v>1938400</v>
      </c>
    </row>
    <row r="195" spans="2:27" ht="31.2">
      <c r="B195" s="143">
        <v>780254</v>
      </c>
      <c r="C195" s="133">
        <v>191</v>
      </c>
      <c r="D195" s="145" t="s">
        <v>199</v>
      </c>
      <c r="E195" s="139">
        <v>5335390</v>
      </c>
      <c r="F195" s="123">
        <v>0</v>
      </c>
      <c r="G195" s="123"/>
      <c r="H195" s="123"/>
      <c r="I195" s="123"/>
      <c r="J195" s="123"/>
      <c r="K195" s="123"/>
      <c r="L195" s="123"/>
      <c r="M195" s="123"/>
      <c r="N195" s="123">
        <v>0</v>
      </c>
      <c r="O195" s="123">
        <v>0</v>
      </c>
      <c r="P195" s="123">
        <v>0</v>
      </c>
      <c r="Q195" s="123">
        <v>0</v>
      </c>
      <c r="R195" s="123">
        <v>0</v>
      </c>
      <c r="S195" s="123">
        <v>0</v>
      </c>
      <c r="T195" s="123">
        <v>0</v>
      </c>
      <c r="U195" s="123">
        <v>0</v>
      </c>
      <c r="V195" s="123">
        <v>0</v>
      </c>
      <c r="W195" s="123">
        <v>0</v>
      </c>
      <c r="X195" s="123">
        <v>0</v>
      </c>
      <c r="Y195" s="123">
        <v>0</v>
      </c>
      <c r="Z195" s="126">
        <v>0</v>
      </c>
      <c r="AA195" s="136">
        <v>5335390</v>
      </c>
    </row>
    <row r="196" spans="2:27" ht="62.4">
      <c r="B196" s="143">
        <v>780376</v>
      </c>
      <c r="C196" s="133">
        <v>192</v>
      </c>
      <c r="D196" s="145" t="s">
        <v>200</v>
      </c>
      <c r="E196" s="139">
        <v>1016150907</v>
      </c>
      <c r="F196" s="123">
        <v>0</v>
      </c>
      <c r="G196" s="123"/>
      <c r="H196" s="123"/>
      <c r="I196" s="123"/>
      <c r="J196" s="123"/>
      <c r="K196" s="123"/>
      <c r="L196" s="123"/>
      <c r="M196" s="123"/>
      <c r="N196" s="123">
        <v>0</v>
      </c>
      <c r="O196" s="123">
        <v>0</v>
      </c>
      <c r="P196" s="123">
        <v>0</v>
      </c>
      <c r="Q196" s="123">
        <v>0</v>
      </c>
      <c r="R196" s="123">
        <v>0</v>
      </c>
      <c r="S196" s="123">
        <v>0</v>
      </c>
      <c r="T196" s="123">
        <v>0</v>
      </c>
      <c r="U196" s="123">
        <v>-1121752</v>
      </c>
      <c r="V196" s="123">
        <v>-7653145</v>
      </c>
      <c r="W196" s="123">
        <v>0</v>
      </c>
      <c r="X196" s="123">
        <v>0</v>
      </c>
      <c r="Y196" s="123">
        <v>0</v>
      </c>
      <c r="Z196" s="126">
        <v>-8774897</v>
      </c>
      <c r="AA196" s="136">
        <v>1007376010</v>
      </c>
    </row>
    <row r="197" spans="2:27" ht="31.2">
      <c r="B197" s="143">
        <v>780549</v>
      </c>
      <c r="C197" s="133">
        <v>193</v>
      </c>
      <c r="D197" s="145" t="s">
        <v>201</v>
      </c>
      <c r="E197" s="139">
        <v>0</v>
      </c>
      <c r="F197" s="123">
        <v>0</v>
      </c>
      <c r="G197" s="123"/>
      <c r="H197" s="123"/>
      <c r="I197" s="123"/>
      <c r="J197" s="123"/>
      <c r="K197" s="123"/>
      <c r="L197" s="123"/>
      <c r="M197" s="123"/>
      <c r="N197" s="123">
        <v>0</v>
      </c>
      <c r="O197" s="123">
        <v>0</v>
      </c>
      <c r="P197" s="123">
        <v>0</v>
      </c>
      <c r="Q197" s="123">
        <v>0</v>
      </c>
      <c r="R197" s="123">
        <v>0</v>
      </c>
      <c r="S197" s="123">
        <v>0</v>
      </c>
      <c r="T197" s="123">
        <v>0</v>
      </c>
      <c r="U197" s="123">
        <v>0</v>
      </c>
      <c r="V197" s="123">
        <v>0</v>
      </c>
      <c r="W197" s="123">
        <v>0</v>
      </c>
      <c r="X197" s="123">
        <v>0</v>
      </c>
      <c r="Y197" s="123">
        <v>0</v>
      </c>
      <c r="Z197" s="126">
        <v>0</v>
      </c>
      <c r="AA197" s="136">
        <v>0</v>
      </c>
    </row>
    <row r="198" spans="2:27" ht="31.2">
      <c r="B198" s="143">
        <v>780662</v>
      </c>
      <c r="C198" s="133">
        <v>194</v>
      </c>
      <c r="D198" s="145" t="s">
        <v>202</v>
      </c>
      <c r="E198" s="139">
        <v>3306698</v>
      </c>
      <c r="F198" s="123">
        <v>0</v>
      </c>
      <c r="G198" s="123"/>
      <c r="H198" s="123"/>
      <c r="I198" s="123"/>
      <c r="J198" s="123"/>
      <c r="K198" s="123"/>
      <c r="L198" s="123"/>
      <c r="M198" s="123"/>
      <c r="N198" s="123">
        <v>0</v>
      </c>
      <c r="O198" s="123">
        <v>0</v>
      </c>
      <c r="P198" s="123">
        <v>0</v>
      </c>
      <c r="Q198" s="123">
        <v>0</v>
      </c>
      <c r="R198" s="123">
        <v>0</v>
      </c>
      <c r="S198" s="123">
        <v>0</v>
      </c>
      <c r="T198" s="123">
        <v>0</v>
      </c>
      <c r="U198" s="123">
        <v>0</v>
      </c>
      <c r="V198" s="123">
        <v>0</v>
      </c>
      <c r="W198" s="123">
        <v>0</v>
      </c>
      <c r="X198" s="123">
        <v>0</v>
      </c>
      <c r="Y198" s="123">
        <v>0</v>
      </c>
      <c r="Z198" s="126">
        <v>0</v>
      </c>
      <c r="AA198" s="136">
        <v>3306698</v>
      </c>
    </row>
    <row r="199" spans="2:27" ht="31.2">
      <c r="B199" s="143">
        <v>780694</v>
      </c>
      <c r="C199" s="133">
        <v>195</v>
      </c>
      <c r="D199" s="146" t="s">
        <v>203</v>
      </c>
      <c r="E199" s="139">
        <v>41470848</v>
      </c>
      <c r="F199" s="123">
        <v>0</v>
      </c>
      <c r="G199" s="123"/>
      <c r="H199" s="123"/>
      <c r="I199" s="123"/>
      <c r="J199" s="123"/>
      <c r="K199" s="123"/>
      <c r="L199" s="123"/>
      <c r="M199" s="123"/>
      <c r="N199" s="123">
        <v>0</v>
      </c>
      <c r="O199" s="123">
        <v>0</v>
      </c>
      <c r="P199" s="123">
        <v>0</v>
      </c>
      <c r="Q199" s="123">
        <v>0</v>
      </c>
      <c r="R199" s="123">
        <v>0</v>
      </c>
      <c r="S199" s="123">
        <v>0</v>
      </c>
      <c r="T199" s="123">
        <v>0</v>
      </c>
      <c r="U199" s="123">
        <v>0</v>
      </c>
      <c r="V199" s="123">
        <v>0</v>
      </c>
      <c r="W199" s="123">
        <v>0</v>
      </c>
      <c r="X199" s="123">
        <v>0</v>
      </c>
      <c r="Y199" s="123">
        <v>0</v>
      </c>
      <c r="Z199" s="126">
        <v>0</v>
      </c>
      <c r="AA199" s="136">
        <v>41470848</v>
      </c>
    </row>
    <row r="200" spans="2:27" ht="31.2">
      <c r="B200" s="143">
        <v>780222</v>
      </c>
      <c r="C200" s="133">
        <v>196</v>
      </c>
      <c r="D200" s="144" t="s">
        <v>204</v>
      </c>
      <c r="E200" s="139">
        <v>603496</v>
      </c>
      <c r="F200" s="123">
        <v>0</v>
      </c>
      <c r="G200" s="123"/>
      <c r="H200" s="123"/>
      <c r="I200" s="123"/>
      <c r="J200" s="123"/>
      <c r="K200" s="123"/>
      <c r="L200" s="123"/>
      <c r="M200" s="123"/>
      <c r="N200" s="123">
        <v>0</v>
      </c>
      <c r="O200" s="123">
        <v>0</v>
      </c>
      <c r="P200" s="123">
        <v>0</v>
      </c>
      <c r="Q200" s="123">
        <v>0</v>
      </c>
      <c r="R200" s="123">
        <v>0</v>
      </c>
      <c r="S200" s="123">
        <v>0</v>
      </c>
      <c r="T200" s="123">
        <v>0</v>
      </c>
      <c r="U200" s="123">
        <v>0</v>
      </c>
      <c r="V200" s="123">
        <v>0</v>
      </c>
      <c r="W200" s="123">
        <v>0</v>
      </c>
      <c r="X200" s="123">
        <v>0</v>
      </c>
      <c r="Y200" s="123">
        <v>0</v>
      </c>
      <c r="Z200" s="126">
        <v>0</v>
      </c>
      <c r="AA200" s="136">
        <v>603496</v>
      </c>
    </row>
    <row r="201" spans="2:27" ht="31.2">
      <c r="B201" s="143">
        <v>780204</v>
      </c>
      <c r="C201" s="133">
        <v>197</v>
      </c>
      <c r="D201" s="144" t="s">
        <v>205</v>
      </c>
      <c r="E201" s="139">
        <v>8351736</v>
      </c>
      <c r="F201" s="123">
        <v>0</v>
      </c>
      <c r="G201" s="123"/>
      <c r="H201" s="123"/>
      <c r="I201" s="123"/>
      <c r="J201" s="123"/>
      <c r="K201" s="123"/>
      <c r="L201" s="123"/>
      <c r="M201" s="123"/>
      <c r="N201" s="123">
        <v>0</v>
      </c>
      <c r="O201" s="123">
        <v>0</v>
      </c>
      <c r="P201" s="123">
        <v>0</v>
      </c>
      <c r="Q201" s="123">
        <v>0</v>
      </c>
      <c r="R201" s="123">
        <v>0</v>
      </c>
      <c r="S201" s="123">
        <v>0</v>
      </c>
      <c r="T201" s="123">
        <v>0</v>
      </c>
      <c r="U201" s="123">
        <v>0</v>
      </c>
      <c r="V201" s="123">
        <v>0</v>
      </c>
      <c r="W201" s="123">
        <v>0</v>
      </c>
      <c r="X201" s="123">
        <v>0</v>
      </c>
      <c r="Y201" s="123">
        <v>0</v>
      </c>
      <c r="Z201" s="126">
        <v>0</v>
      </c>
      <c r="AA201" s="136">
        <v>8351736</v>
      </c>
    </row>
    <row r="202" spans="2:27" ht="31.2">
      <c r="B202" s="143">
        <v>780234</v>
      </c>
      <c r="C202" s="133">
        <v>198</v>
      </c>
      <c r="D202" s="144" t="s">
        <v>206</v>
      </c>
      <c r="E202" s="139">
        <v>1592201</v>
      </c>
      <c r="F202" s="123">
        <v>0</v>
      </c>
      <c r="G202" s="123"/>
      <c r="H202" s="123"/>
      <c r="I202" s="123"/>
      <c r="J202" s="123"/>
      <c r="K202" s="123"/>
      <c r="L202" s="123"/>
      <c r="M202" s="123"/>
      <c r="N202" s="123">
        <v>0</v>
      </c>
      <c r="O202" s="123">
        <v>0</v>
      </c>
      <c r="P202" s="123">
        <v>0</v>
      </c>
      <c r="Q202" s="123">
        <v>0</v>
      </c>
      <c r="R202" s="123">
        <v>0</v>
      </c>
      <c r="S202" s="123">
        <v>0</v>
      </c>
      <c r="T202" s="123">
        <v>0</v>
      </c>
      <c r="U202" s="123">
        <v>0</v>
      </c>
      <c r="V202" s="123">
        <v>0</v>
      </c>
      <c r="W202" s="123">
        <v>0</v>
      </c>
      <c r="X202" s="123">
        <v>0</v>
      </c>
      <c r="Y202" s="123">
        <v>0</v>
      </c>
      <c r="Z202" s="126">
        <v>0</v>
      </c>
      <c r="AA202" s="136">
        <v>1592201</v>
      </c>
    </row>
    <row r="203" spans="2:27">
      <c r="B203" s="143">
        <v>780429</v>
      </c>
      <c r="C203" s="133">
        <v>199</v>
      </c>
      <c r="D203" s="144" t="s">
        <v>207</v>
      </c>
      <c r="E203" s="139">
        <v>179784942</v>
      </c>
      <c r="F203" s="123">
        <v>0</v>
      </c>
      <c r="G203" s="123"/>
      <c r="H203" s="123"/>
      <c r="I203" s="123"/>
      <c r="J203" s="123"/>
      <c r="K203" s="123"/>
      <c r="L203" s="123"/>
      <c r="M203" s="123"/>
      <c r="N203" s="123">
        <v>0</v>
      </c>
      <c r="O203" s="123">
        <v>0</v>
      </c>
      <c r="P203" s="123">
        <v>0</v>
      </c>
      <c r="Q203" s="123">
        <v>0</v>
      </c>
      <c r="R203" s="123">
        <v>0</v>
      </c>
      <c r="S203" s="123">
        <v>0</v>
      </c>
      <c r="T203" s="123">
        <v>0</v>
      </c>
      <c r="U203" s="123">
        <v>0</v>
      </c>
      <c r="V203" s="123">
        <v>0</v>
      </c>
      <c r="W203" s="123">
        <v>0</v>
      </c>
      <c r="X203" s="123">
        <v>0</v>
      </c>
      <c r="Y203" s="123">
        <v>0</v>
      </c>
      <c r="Z203" s="126">
        <v>0</v>
      </c>
      <c r="AA203" s="136">
        <v>179784942</v>
      </c>
    </row>
    <row r="204" spans="2:27" ht="31.2">
      <c r="B204" s="143">
        <v>780277</v>
      </c>
      <c r="C204" s="133">
        <v>200</v>
      </c>
      <c r="D204" s="144" t="s">
        <v>208</v>
      </c>
      <c r="E204" s="139">
        <v>2970666</v>
      </c>
      <c r="F204" s="123">
        <v>0</v>
      </c>
      <c r="G204" s="123"/>
      <c r="H204" s="123"/>
      <c r="I204" s="123"/>
      <c r="J204" s="123"/>
      <c r="K204" s="123"/>
      <c r="L204" s="123"/>
      <c r="M204" s="123"/>
      <c r="N204" s="123">
        <v>0</v>
      </c>
      <c r="O204" s="123">
        <v>0</v>
      </c>
      <c r="P204" s="123">
        <v>0</v>
      </c>
      <c r="Q204" s="123">
        <v>0</v>
      </c>
      <c r="R204" s="123">
        <v>0</v>
      </c>
      <c r="S204" s="123">
        <v>0</v>
      </c>
      <c r="T204" s="123">
        <v>0</v>
      </c>
      <c r="U204" s="123">
        <v>0</v>
      </c>
      <c r="V204" s="123">
        <v>0</v>
      </c>
      <c r="W204" s="123">
        <v>0</v>
      </c>
      <c r="X204" s="123">
        <v>0</v>
      </c>
      <c r="Y204" s="123">
        <v>0</v>
      </c>
      <c r="Z204" s="126">
        <v>0</v>
      </c>
      <c r="AA204" s="136">
        <v>2970666</v>
      </c>
    </row>
    <row r="205" spans="2:27" ht="31.2">
      <c r="B205" s="143">
        <v>780210</v>
      </c>
      <c r="C205" s="133">
        <v>201</v>
      </c>
      <c r="D205" s="144" t="s">
        <v>209</v>
      </c>
      <c r="E205" s="139">
        <v>4699200</v>
      </c>
      <c r="F205" s="123">
        <v>0</v>
      </c>
      <c r="G205" s="123"/>
      <c r="H205" s="123"/>
      <c r="I205" s="123"/>
      <c r="J205" s="123"/>
      <c r="K205" s="123"/>
      <c r="L205" s="123"/>
      <c r="M205" s="123"/>
      <c r="N205" s="123">
        <v>0</v>
      </c>
      <c r="O205" s="123">
        <v>0</v>
      </c>
      <c r="P205" s="123">
        <v>0</v>
      </c>
      <c r="Q205" s="123">
        <v>0</v>
      </c>
      <c r="R205" s="123">
        <v>0</v>
      </c>
      <c r="S205" s="123">
        <v>0</v>
      </c>
      <c r="T205" s="123">
        <v>0</v>
      </c>
      <c r="U205" s="123">
        <v>0</v>
      </c>
      <c r="V205" s="123">
        <v>0</v>
      </c>
      <c r="W205" s="123">
        <v>0</v>
      </c>
      <c r="X205" s="123">
        <v>0</v>
      </c>
      <c r="Y205" s="123">
        <v>0</v>
      </c>
      <c r="Z205" s="126">
        <v>0</v>
      </c>
      <c r="AA205" s="136">
        <v>4699200</v>
      </c>
    </row>
    <row r="206" spans="2:27" ht="31.2">
      <c r="B206" s="143">
        <v>780231</v>
      </c>
      <c r="C206" s="133">
        <v>202</v>
      </c>
      <c r="D206" s="144" t="s">
        <v>210</v>
      </c>
      <c r="E206" s="139">
        <v>105220036</v>
      </c>
      <c r="F206" s="123">
        <v>0</v>
      </c>
      <c r="G206" s="123"/>
      <c r="H206" s="123"/>
      <c r="I206" s="123"/>
      <c r="J206" s="123"/>
      <c r="K206" s="123"/>
      <c r="L206" s="123"/>
      <c r="M206" s="123"/>
      <c r="N206" s="123">
        <v>0</v>
      </c>
      <c r="O206" s="123">
        <v>0</v>
      </c>
      <c r="P206" s="123">
        <v>0</v>
      </c>
      <c r="Q206" s="123">
        <v>0</v>
      </c>
      <c r="R206" s="123">
        <v>0</v>
      </c>
      <c r="S206" s="123">
        <v>0</v>
      </c>
      <c r="T206" s="123">
        <v>0</v>
      </c>
      <c r="U206" s="123">
        <v>0</v>
      </c>
      <c r="V206" s="123">
        <v>0</v>
      </c>
      <c r="W206" s="123">
        <v>0</v>
      </c>
      <c r="X206" s="123">
        <v>0</v>
      </c>
      <c r="Y206" s="123">
        <v>0</v>
      </c>
      <c r="Z206" s="126">
        <v>0</v>
      </c>
      <c r="AA206" s="136">
        <v>105220036</v>
      </c>
    </row>
    <row r="207" spans="2:27" ht="31.2">
      <c r="B207" s="143">
        <v>780250</v>
      </c>
      <c r="C207" s="133">
        <v>203</v>
      </c>
      <c r="D207" s="144" t="s">
        <v>211</v>
      </c>
      <c r="E207" s="139">
        <v>47017736</v>
      </c>
      <c r="F207" s="123">
        <v>0</v>
      </c>
      <c r="G207" s="123"/>
      <c r="H207" s="123"/>
      <c r="I207" s="123"/>
      <c r="J207" s="123"/>
      <c r="K207" s="123"/>
      <c r="L207" s="123"/>
      <c r="M207" s="123"/>
      <c r="N207" s="123">
        <v>0</v>
      </c>
      <c r="O207" s="123">
        <v>0</v>
      </c>
      <c r="P207" s="123">
        <v>0</v>
      </c>
      <c r="Q207" s="123">
        <v>0</v>
      </c>
      <c r="R207" s="123">
        <v>0</v>
      </c>
      <c r="S207" s="123">
        <v>0</v>
      </c>
      <c r="T207" s="123">
        <v>0</v>
      </c>
      <c r="U207" s="123">
        <v>0</v>
      </c>
      <c r="V207" s="123">
        <v>0</v>
      </c>
      <c r="W207" s="123">
        <v>0</v>
      </c>
      <c r="X207" s="123">
        <v>0</v>
      </c>
      <c r="Y207" s="123">
        <v>0</v>
      </c>
      <c r="Z207" s="126">
        <v>0</v>
      </c>
      <c r="AA207" s="136">
        <v>47017736</v>
      </c>
    </row>
    <row r="208" spans="2:27" ht="31.2">
      <c r="B208" s="143">
        <v>780235</v>
      </c>
      <c r="C208" s="133">
        <v>204</v>
      </c>
      <c r="D208" s="144" t="s">
        <v>212</v>
      </c>
      <c r="E208" s="139">
        <v>1829584</v>
      </c>
      <c r="F208" s="123">
        <v>0</v>
      </c>
      <c r="G208" s="123"/>
      <c r="H208" s="123"/>
      <c r="I208" s="123"/>
      <c r="J208" s="123"/>
      <c r="K208" s="123"/>
      <c r="L208" s="123"/>
      <c r="M208" s="123"/>
      <c r="N208" s="123">
        <v>0</v>
      </c>
      <c r="O208" s="123">
        <v>0</v>
      </c>
      <c r="P208" s="123">
        <v>0</v>
      </c>
      <c r="Q208" s="123">
        <v>0</v>
      </c>
      <c r="R208" s="123">
        <v>0</v>
      </c>
      <c r="S208" s="123">
        <v>0</v>
      </c>
      <c r="T208" s="123">
        <v>0</v>
      </c>
      <c r="U208" s="123">
        <v>0</v>
      </c>
      <c r="V208" s="123">
        <v>0</v>
      </c>
      <c r="W208" s="123">
        <v>0</v>
      </c>
      <c r="X208" s="123">
        <v>0</v>
      </c>
      <c r="Y208" s="123">
        <v>0</v>
      </c>
      <c r="Z208" s="126">
        <v>0</v>
      </c>
      <c r="AA208" s="136">
        <v>1829584</v>
      </c>
    </row>
    <row r="209" spans="2:27" ht="31.2">
      <c r="B209" s="143">
        <v>780212</v>
      </c>
      <c r="C209" s="133">
        <v>205</v>
      </c>
      <c r="D209" s="144" t="s">
        <v>213</v>
      </c>
      <c r="E209" s="139">
        <v>13333796</v>
      </c>
      <c r="F209" s="123">
        <v>0</v>
      </c>
      <c r="G209" s="123"/>
      <c r="H209" s="123"/>
      <c r="I209" s="123"/>
      <c r="J209" s="123"/>
      <c r="K209" s="123"/>
      <c r="L209" s="123"/>
      <c r="M209" s="123"/>
      <c r="N209" s="123">
        <v>0</v>
      </c>
      <c r="O209" s="123">
        <v>0</v>
      </c>
      <c r="P209" s="123">
        <v>0</v>
      </c>
      <c r="Q209" s="123">
        <v>0</v>
      </c>
      <c r="R209" s="123">
        <v>0</v>
      </c>
      <c r="S209" s="123">
        <v>0</v>
      </c>
      <c r="T209" s="123">
        <v>0</v>
      </c>
      <c r="U209" s="123">
        <v>0</v>
      </c>
      <c r="V209" s="123">
        <v>0</v>
      </c>
      <c r="W209" s="123">
        <v>0</v>
      </c>
      <c r="X209" s="123">
        <v>0</v>
      </c>
      <c r="Y209" s="123">
        <v>0</v>
      </c>
      <c r="Z209" s="126">
        <v>0</v>
      </c>
      <c r="AA209" s="136">
        <v>13333796</v>
      </c>
    </row>
    <row r="210" spans="2:27" ht="31.2">
      <c r="B210" s="143">
        <v>780252</v>
      </c>
      <c r="C210" s="133">
        <v>206</v>
      </c>
      <c r="D210" s="144" t="s">
        <v>214</v>
      </c>
      <c r="E210" s="139">
        <v>69181554</v>
      </c>
      <c r="F210" s="123">
        <v>0</v>
      </c>
      <c r="G210" s="123"/>
      <c r="H210" s="123"/>
      <c r="I210" s="123"/>
      <c r="J210" s="123"/>
      <c r="K210" s="123"/>
      <c r="L210" s="123"/>
      <c r="M210" s="123"/>
      <c r="N210" s="123">
        <v>0</v>
      </c>
      <c r="O210" s="123">
        <v>0</v>
      </c>
      <c r="P210" s="123">
        <v>0</v>
      </c>
      <c r="Q210" s="123">
        <v>0</v>
      </c>
      <c r="R210" s="123">
        <v>0</v>
      </c>
      <c r="S210" s="123">
        <v>0</v>
      </c>
      <c r="T210" s="123">
        <v>0</v>
      </c>
      <c r="U210" s="123">
        <v>0</v>
      </c>
      <c r="V210" s="123">
        <v>0</v>
      </c>
      <c r="W210" s="123">
        <v>0</v>
      </c>
      <c r="X210" s="123">
        <v>0</v>
      </c>
      <c r="Y210" s="123">
        <v>0</v>
      </c>
      <c r="Z210" s="126">
        <v>0</v>
      </c>
      <c r="AA210" s="136">
        <v>69181554</v>
      </c>
    </row>
    <row r="211" spans="2:27" ht="31.2">
      <c r="B211" s="143">
        <v>780221</v>
      </c>
      <c r="C211" s="133">
        <v>207</v>
      </c>
      <c r="D211" s="144" t="s">
        <v>215</v>
      </c>
      <c r="E211" s="139">
        <v>620616</v>
      </c>
      <c r="F211" s="123">
        <v>0</v>
      </c>
      <c r="G211" s="123"/>
      <c r="H211" s="123"/>
      <c r="I211" s="123"/>
      <c r="J211" s="123"/>
      <c r="K211" s="123"/>
      <c r="L211" s="123"/>
      <c r="M211" s="123"/>
      <c r="N211" s="123">
        <v>0</v>
      </c>
      <c r="O211" s="123">
        <v>0</v>
      </c>
      <c r="P211" s="123">
        <v>0</v>
      </c>
      <c r="Q211" s="123">
        <v>0</v>
      </c>
      <c r="R211" s="123">
        <v>0</v>
      </c>
      <c r="S211" s="123">
        <v>0</v>
      </c>
      <c r="T211" s="123">
        <v>0</v>
      </c>
      <c r="U211" s="123">
        <v>0</v>
      </c>
      <c r="V211" s="123">
        <v>0</v>
      </c>
      <c r="W211" s="123">
        <v>0</v>
      </c>
      <c r="X211" s="123">
        <v>0</v>
      </c>
      <c r="Y211" s="123">
        <v>0</v>
      </c>
      <c r="Z211" s="126">
        <v>0</v>
      </c>
      <c r="AA211" s="136">
        <v>620616</v>
      </c>
    </row>
    <row r="212" spans="2:27" ht="31.2">
      <c r="B212" s="143">
        <v>780193</v>
      </c>
      <c r="C212" s="133">
        <v>208</v>
      </c>
      <c r="D212" s="144" t="s">
        <v>216</v>
      </c>
      <c r="E212" s="139">
        <v>7037260</v>
      </c>
      <c r="F212" s="123">
        <v>0</v>
      </c>
      <c r="G212" s="123"/>
      <c r="H212" s="123"/>
      <c r="I212" s="123"/>
      <c r="J212" s="123"/>
      <c r="K212" s="123"/>
      <c r="L212" s="123"/>
      <c r="M212" s="123"/>
      <c r="N212" s="123">
        <v>0</v>
      </c>
      <c r="O212" s="123">
        <v>0</v>
      </c>
      <c r="P212" s="123">
        <v>0</v>
      </c>
      <c r="Q212" s="123">
        <v>0</v>
      </c>
      <c r="R212" s="123">
        <v>0</v>
      </c>
      <c r="S212" s="123">
        <v>0</v>
      </c>
      <c r="T212" s="123">
        <v>0</v>
      </c>
      <c r="U212" s="123">
        <v>0</v>
      </c>
      <c r="V212" s="123">
        <v>0</v>
      </c>
      <c r="W212" s="123">
        <v>0</v>
      </c>
      <c r="X212" s="123">
        <v>0</v>
      </c>
      <c r="Y212" s="123">
        <v>0</v>
      </c>
      <c r="Z212" s="126">
        <v>0</v>
      </c>
      <c r="AA212" s="136">
        <v>7037260</v>
      </c>
    </row>
    <row r="213" spans="2:27" ht="31.2">
      <c r="B213" s="143">
        <v>780208</v>
      </c>
      <c r="C213" s="133">
        <v>209</v>
      </c>
      <c r="D213" s="144" t="s">
        <v>217</v>
      </c>
      <c r="E213" s="139">
        <v>684818</v>
      </c>
      <c r="F213" s="123">
        <v>0</v>
      </c>
      <c r="G213" s="123"/>
      <c r="H213" s="123"/>
      <c r="I213" s="123"/>
      <c r="J213" s="123"/>
      <c r="K213" s="123"/>
      <c r="L213" s="123"/>
      <c r="M213" s="123"/>
      <c r="N213" s="123">
        <v>0</v>
      </c>
      <c r="O213" s="123">
        <v>0</v>
      </c>
      <c r="P213" s="123">
        <v>0</v>
      </c>
      <c r="Q213" s="123">
        <v>0</v>
      </c>
      <c r="R213" s="123">
        <v>0</v>
      </c>
      <c r="S213" s="123">
        <v>0</v>
      </c>
      <c r="T213" s="123">
        <v>0</v>
      </c>
      <c r="U213" s="123">
        <v>0</v>
      </c>
      <c r="V213" s="123">
        <v>0</v>
      </c>
      <c r="W213" s="123">
        <v>0</v>
      </c>
      <c r="X213" s="123">
        <v>0</v>
      </c>
      <c r="Y213" s="123">
        <v>0</v>
      </c>
      <c r="Z213" s="126">
        <v>0</v>
      </c>
      <c r="AA213" s="136">
        <v>684818</v>
      </c>
    </row>
    <row r="214" spans="2:27" ht="31.2">
      <c r="B214" s="143">
        <v>780238</v>
      </c>
      <c r="C214" s="133">
        <v>210</v>
      </c>
      <c r="D214" s="144" t="s">
        <v>218</v>
      </c>
      <c r="E214" s="139">
        <v>1698085</v>
      </c>
      <c r="F214" s="123">
        <v>0</v>
      </c>
      <c r="G214" s="123"/>
      <c r="H214" s="123"/>
      <c r="I214" s="123"/>
      <c r="J214" s="123"/>
      <c r="K214" s="123"/>
      <c r="L214" s="123"/>
      <c r="M214" s="123"/>
      <c r="N214" s="123">
        <v>0</v>
      </c>
      <c r="O214" s="123">
        <v>0</v>
      </c>
      <c r="P214" s="123">
        <v>0</v>
      </c>
      <c r="Q214" s="123">
        <v>0</v>
      </c>
      <c r="R214" s="123">
        <v>0</v>
      </c>
      <c r="S214" s="123">
        <v>0</v>
      </c>
      <c r="T214" s="123">
        <v>0</v>
      </c>
      <c r="U214" s="123">
        <v>0</v>
      </c>
      <c r="V214" s="123">
        <v>0</v>
      </c>
      <c r="W214" s="123">
        <v>0</v>
      </c>
      <c r="X214" s="123">
        <v>0</v>
      </c>
      <c r="Y214" s="123">
        <v>0</v>
      </c>
      <c r="Z214" s="126">
        <v>0</v>
      </c>
      <c r="AA214" s="136">
        <v>1698085</v>
      </c>
    </row>
    <row r="215" spans="2:27" ht="31.2">
      <c r="B215" s="143">
        <v>780239</v>
      </c>
      <c r="C215" s="133">
        <v>211</v>
      </c>
      <c r="D215" s="144" t="s">
        <v>219</v>
      </c>
      <c r="E215" s="139">
        <v>1529374</v>
      </c>
      <c r="F215" s="123">
        <v>0</v>
      </c>
      <c r="G215" s="123"/>
      <c r="H215" s="123"/>
      <c r="I215" s="123"/>
      <c r="J215" s="123"/>
      <c r="K215" s="123"/>
      <c r="L215" s="123"/>
      <c r="M215" s="123"/>
      <c r="N215" s="123">
        <v>0</v>
      </c>
      <c r="O215" s="123">
        <v>0</v>
      </c>
      <c r="P215" s="123">
        <v>0</v>
      </c>
      <c r="Q215" s="123">
        <v>0</v>
      </c>
      <c r="R215" s="123">
        <v>0</v>
      </c>
      <c r="S215" s="123">
        <v>0</v>
      </c>
      <c r="T215" s="123">
        <v>0</v>
      </c>
      <c r="U215" s="123">
        <v>0</v>
      </c>
      <c r="V215" s="123">
        <v>0</v>
      </c>
      <c r="W215" s="123">
        <v>0</v>
      </c>
      <c r="X215" s="123">
        <v>0</v>
      </c>
      <c r="Y215" s="123">
        <v>0</v>
      </c>
      <c r="Z215" s="126">
        <v>0</v>
      </c>
      <c r="AA215" s="136">
        <v>1529374</v>
      </c>
    </row>
    <row r="216" spans="2:27" ht="31.2">
      <c r="B216" s="143">
        <v>780200</v>
      </c>
      <c r="C216" s="133">
        <v>212</v>
      </c>
      <c r="D216" s="144" t="s">
        <v>220</v>
      </c>
      <c r="E216" s="139">
        <v>3503830</v>
      </c>
      <c r="F216" s="123">
        <v>0</v>
      </c>
      <c r="G216" s="123"/>
      <c r="H216" s="123"/>
      <c r="I216" s="123"/>
      <c r="J216" s="123"/>
      <c r="K216" s="123"/>
      <c r="L216" s="123"/>
      <c r="M216" s="123"/>
      <c r="N216" s="123">
        <v>0</v>
      </c>
      <c r="O216" s="123">
        <v>0</v>
      </c>
      <c r="P216" s="123">
        <v>0</v>
      </c>
      <c r="Q216" s="123">
        <v>0</v>
      </c>
      <c r="R216" s="123">
        <v>0</v>
      </c>
      <c r="S216" s="123">
        <v>0</v>
      </c>
      <c r="T216" s="123">
        <v>0</v>
      </c>
      <c r="U216" s="123">
        <v>0</v>
      </c>
      <c r="V216" s="123">
        <v>0</v>
      </c>
      <c r="W216" s="123">
        <v>0</v>
      </c>
      <c r="X216" s="123">
        <v>0</v>
      </c>
      <c r="Y216" s="123">
        <v>0</v>
      </c>
      <c r="Z216" s="126">
        <v>0</v>
      </c>
      <c r="AA216" s="136">
        <v>3503830</v>
      </c>
    </row>
    <row r="217" spans="2:27" ht="31.2">
      <c r="B217" s="143">
        <v>780227</v>
      </c>
      <c r="C217" s="133">
        <v>213</v>
      </c>
      <c r="D217" s="144" t="s">
        <v>221</v>
      </c>
      <c r="E217" s="139">
        <v>303634332</v>
      </c>
      <c r="F217" s="123">
        <v>0</v>
      </c>
      <c r="G217" s="123"/>
      <c r="H217" s="123"/>
      <c r="I217" s="123"/>
      <c r="J217" s="123"/>
      <c r="K217" s="123"/>
      <c r="L217" s="123"/>
      <c r="M217" s="123"/>
      <c r="N217" s="123">
        <v>0</v>
      </c>
      <c r="O217" s="123">
        <v>0</v>
      </c>
      <c r="P217" s="123">
        <v>0</v>
      </c>
      <c r="Q217" s="123">
        <v>0</v>
      </c>
      <c r="R217" s="123">
        <v>0</v>
      </c>
      <c r="S217" s="123">
        <v>0</v>
      </c>
      <c r="T217" s="123">
        <v>0</v>
      </c>
      <c r="U217" s="123">
        <v>0</v>
      </c>
      <c r="V217" s="123">
        <v>0</v>
      </c>
      <c r="W217" s="123">
        <v>0</v>
      </c>
      <c r="X217" s="123">
        <v>0</v>
      </c>
      <c r="Y217" s="123">
        <v>0</v>
      </c>
      <c r="Z217" s="126">
        <v>0</v>
      </c>
      <c r="AA217" s="136">
        <v>303634332</v>
      </c>
    </row>
    <row r="218" spans="2:27" ht="46.8">
      <c r="B218" s="143">
        <v>780308</v>
      </c>
      <c r="C218" s="133">
        <v>214</v>
      </c>
      <c r="D218" s="144" t="s">
        <v>222</v>
      </c>
      <c r="E218" s="139">
        <v>0</v>
      </c>
      <c r="F218" s="123">
        <v>0</v>
      </c>
      <c r="G218" s="123"/>
      <c r="H218" s="123"/>
      <c r="I218" s="123"/>
      <c r="J218" s="123"/>
      <c r="K218" s="123"/>
      <c r="L218" s="123"/>
      <c r="M218" s="123"/>
      <c r="N218" s="123">
        <v>0</v>
      </c>
      <c r="O218" s="123">
        <v>0</v>
      </c>
      <c r="P218" s="123">
        <v>0</v>
      </c>
      <c r="Q218" s="123">
        <v>0</v>
      </c>
      <c r="R218" s="123">
        <v>0</v>
      </c>
      <c r="S218" s="123">
        <v>0</v>
      </c>
      <c r="T218" s="123">
        <v>0</v>
      </c>
      <c r="U218" s="123">
        <v>0</v>
      </c>
      <c r="V218" s="123">
        <v>0</v>
      </c>
      <c r="W218" s="123">
        <v>0</v>
      </c>
      <c r="X218" s="123">
        <v>0</v>
      </c>
      <c r="Y218" s="123">
        <v>0</v>
      </c>
      <c r="Z218" s="126">
        <v>0</v>
      </c>
      <c r="AA218" s="136">
        <v>0</v>
      </c>
    </row>
    <row r="219" spans="2:27" ht="31.2">
      <c r="B219" s="143">
        <v>780339</v>
      </c>
      <c r="C219" s="133">
        <v>215</v>
      </c>
      <c r="D219" s="144" t="s">
        <v>223</v>
      </c>
      <c r="E219" s="139">
        <v>125952019</v>
      </c>
      <c r="F219" s="123">
        <v>0</v>
      </c>
      <c r="G219" s="123"/>
      <c r="H219" s="123"/>
      <c r="I219" s="123"/>
      <c r="J219" s="123"/>
      <c r="K219" s="123"/>
      <c r="L219" s="123"/>
      <c r="M219" s="123"/>
      <c r="N219" s="123">
        <v>0</v>
      </c>
      <c r="O219" s="123">
        <v>0</v>
      </c>
      <c r="P219" s="123">
        <v>0</v>
      </c>
      <c r="Q219" s="123">
        <v>0</v>
      </c>
      <c r="R219" s="123">
        <v>0</v>
      </c>
      <c r="S219" s="123">
        <v>0</v>
      </c>
      <c r="T219" s="123">
        <v>0</v>
      </c>
      <c r="U219" s="123">
        <v>0</v>
      </c>
      <c r="V219" s="123">
        <v>0</v>
      </c>
      <c r="W219" s="123">
        <v>0</v>
      </c>
      <c r="X219" s="123">
        <v>0</v>
      </c>
      <c r="Y219" s="123">
        <v>0</v>
      </c>
      <c r="Z219" s="126">
        <v>0</v>
      </c>
      <c r="AA219" s="136">
        <v>125952019</v>
      </c>
    </row>
    <row r="220" spans="2:27" ht="31.2">
      <c r="B220" s="143">
        <v>780324</v>
      </c>
      <c r="C220" s="133">
        <v>216</v>
      </c>
      <c r="D220" s="144" t="s">
        <v>224</v>
      </c>
      <c r="E220" s="139">
        <v>0</v>
      </c>
      <c r="F220" s="123">
        <v>0</v>
      </c>
      <c r="G220" s="123"/>
      <c r="H220" s="123"/>
      <c r="I220" s="123"/>
      <c r="J220" s="123"/>
      <c r="K220" s="123"/>
      <c r="L220" s="123"/>
      <c r="M220" s="123"/>
      <c r="N220" s="123">
        <v>0</v>
      </c>
      <c r="O220" s="123">
        <v>0</v>
      </c>
      <c r="P220" s="123">
        <v>0</v>
      </c>
      <c r="Q220" s="123">
        <v>0</v>
      </c>
      <c r="R220" s="123">
        <v>0</v>
      </c>
      <c r="S220" s="123">
        <v>0</v>
      </c>
      <c r="T220" s="123">
        <v>0</v>
      </c>
      <c r="U220" s="123">
        <v>0</v>
      </c>
      <c r="V220" s="123">
        <v>0</v>
      </c>
      <c r="W220" s="123">
        <v>0</v>
      </c>
      <c r="X220" s="123">
        <v>0</v>
      </c>
      <c r="Y220" s="123">
        <v>0</v>
      </c>
      <c r="Z220" s="126">
        <v>0</v>
      </c>
      <c r="AA220" s="136">
        <v>0</v>
      </c>
    </row>
    <row r="221" spans="2:27" ht="31.2">
      <c r="B221" s="143">
        <v>780326</v>
      </c>
      <c r="C221" s="133">
        <v>217</v>
      </c>
      <c r="D221" s="144" t="s">
        <v>225</v>
      </c>
      <c r="E221" s="139">
        <v>0</v>
      </c>
      <c r="F221" s="123">
        <v>0</v>
      </c>
      <c r="G221" s="123"/>
      <c r="H221" s="123"/>
      <c r="I221" s="123"/>
      <c r="J221" s="123"/>
      <c r="K221" s="123"/>
      <c r="L221" s="123"/>
      <c r="M221" s="123"/>
      <c r="N221" s="123">
        <v>0</v>
      </c>
      <c r="O221" s="123">
        <v>0</v>
      </c>
      <c r="P221" s="123">
        <v>0</v>
      </c>
      <c r="Q221" s="123">
        <v>0</v>
      </c>
      <c r="R221" s="123">
        <v>0</v>
      </c>
      <c r="S221" s="123">
        <v>0</v>
      </c>
      <c r="T221" s="123">
        <v>0</v>
      </c>
      <c r="U221" s="123">
        <v>0</v>
      </c>
      <c r="V221" s="123">
        <v>0</v>
      </c>
      <c r="W221" s="123">
        <v>0</v>
      </c>
      <c r="X221" s="123">
        <v>0</v>
      </c>
      <c r="Y221" s="123">
        <v>0</v>
      </c>
      <c r="Z221" s="126">
        <v>0</v>
      </c>
      <c r="AA221" s="136">
        <v>0</v>
      </c>
    </row>
    <row r="222" spans="2:27" ht="31.2">
      <c r="B222" s="137">
        <v>780363</v>
      </c>
      <c r="C222" s="133">
        <v>218</v>
      </c>
      <c r="D222" s="138" t="s">
        <v>226</v>
      </c>
      <c r="E222" s="139">
        <v>74210614</v>
      </c>
      <c r="F222" s="123">
        <v>0</v>
      </c>
      <c r="G222" s="123"/>
      <c r="H222" s="123"/>
      <c r="I222" s="123"/>
      <c r="J222" s="123"/>
      <c r="K222" s="123"/>
      <c r="L222" s="123"/>
      <c r="M222" s="123"/>
      <c r="N222" s="123">
        <v>0</v>
      </c>
      <c r="O222" s="123">
        <v>0</v>
      </c>
      <c r="P222" s="123">
        <v>0</v>
      </c>
      <c r="Q222" s="123">
        <v>0</v>
      </c>
      <c r="R222" s="123">
        <v>0</v>
      </c>
      <c r="S222" s="123">
        <v>0</v>
      </c>
      <c r="T222" s="123">
        <v>0</v>
      </c>
      <c r="U222" s="123">
        <v>0</v>
      </c>
      <c r="V222" s="123">
        <v>0</v>
      </c>
      <c r="W222" s="123">
        <v>0</v>
      </c>
      <c r="X222" s="123">
        <v>0</v>
      </c>
      <c r="Y222" s="123">
        <v>0</v>
      </c>
      <c r="Z222" s="126">
        <v>0</v>
      </c>
      <c r="AA222" s="136">
        <v>74210614</v>
      </c>
    </row>
    <row r="223" spans="2:27" ht="31.2">
      <c r="B223" s="137">
        <v>780340</v>
      </c>
      <c r="C223" s="133">
        <v>219</v>
      </c>
      <c r="D223" s="138" t="s">
        <v>227</v>
      </c>
      <c r="E223" s="139">
        <v>7042151</v>
      </c>
      <c r="F223" s="123">
        <v>0</v>
      </c>
      <c r="G223" s="123"/>
      <c r="H223" s="123"/>
      <c r="I223" s="123"/>
      <c r="J223" s="123"/>
      <c r="K223" s="123"/>
      <c r="L223" s="123"/>
      <c r="M223" s="123"/>
      <c r="N223" s="123">
        <v>0</v>
      </c>
      <c r="O223" s="123">
        <v>0</v>
      </c>
      <c r="P223" s="123">
        <v>0</v>
      </c>
      <c r="Q223" s="123">
        <v>0</v>
      </c>
      <c r="R223" s="123">
        <v>0</v>
      </c>
      <c r="S223" s="123">
        <v>-270994</v>
      </c>
      <c r="T223" s="123">
        <v>0</v>
      </c>
      <c r="U223" s="123">
        <v>0</v>
      </c>
      <c r="V223" s="123">
        <v>0</v>
      </c>
      <c r="W223" s="123">
        <v>0</v>
      </c>
      <c r="X223" s="123">
        <v>0</v>
      </c>
      <c r="Y223" s="123">
        <v>0</v>
      </c>
      <c r="Z223" s="126">
        <v>-270994</v>
      </c>
      <c r="AA223" s="136">
        <v>6771157</v>
      </c>
    </row>
    <row r="224" spans="2:27" ht="31.2">
      <c r="B224" s="137">
        <v>780355</v>
      </c>
      <c r="C224" s="133">
        <v>220</v>
      </c>
      <c r="D224" s="138" t="s">
        <v>228</v>
      </c>
      <c r="E224" s="139">
        <v>0</v>
      </c>
      <c r="F224" s="123">
        <v>0</v>
      </c>
      <c r="G224" s="123"/>
      <c r="H224" s="123"/>
      <c r="I224" s="123"/>
      <c r="J224" s="123"/>
      <c r="K224" s="123"/>
      <c r="L224" s="123"/>
      <c r="M224" s="123"/>
      <c r="N224" s="123">
        <v>0</v>
      </c>
      <c r="O224" s="123">
        <v>0</v>
      </c>
      <c r="P224" s="123">
        <v>0</v>
      </c>
      <c r="Q224" s="123">
        <v>0</v>
      </c>
      <c r="R224" s="123">
        <v>0</v>
      </c>
      <c r="S224" s="123">
        <v>0</v>
      </c>
      <c r="T224" s="123">
        <v>0</v>
      </c>
      <c r="U224" s="123">
        <v>0</v>
      </c>
      <c r="V224" s="123">
        <v>0</v>
      </c>
      <c r="W224" s="123">
        <v>0</v>
      </c>
      <c r="X224" s="123">
        <v>0</v>
      </c>
      <c r="Y224" s="123">
        <v>0</v>
      </c>
      <c r="Z224" s="126">
        <v>0</v>
      </c>
      <c r="AA224" s="136">
        <v>0</v>
      </c>
    </row>
    <row r="225" spans="2:27" ht="31.2">
      <c r="B225" s="137">
        <v>780357</v>
      </c>
      <c r="C225" s="133">
        <v>221</v>
      </c>
      <c r="D225" s="138" t="s">
        <v>229</v>
      </c>
      <c r="E225" s="139">
        <v>59222991</v>
      </c>
      <c r="F225" s="123">
        <v>0</v>
      </c>
      <c r="G225" s="123"/>
      <c r="H225" s="123"/>
      <c r="I225" s="123"/>
      <c r="J225" s="123"/>
      <c r="K225" s="123"/>
      <c r="L225" s="123"/>
      <c r="M225" s="123"/>
      <c r="N225" s="123">
        <v>0</v>
      </c>
      <c r="O225" s="123">
        <v>0</v>
      </c>
      <c r="P225" s="123">
        <v>0</v>
      </c>
      <c r="Q225" s="123">
        <v>0</v>
      </c>
      <c r="R225" s="123">
        <v>0</v>
      </c>
      <c r="S225" s="123">
        <v>0</v>
      </c>
      <c r="T225" s="123">
        <v>0</v>
      </c>
      <c r="U225" s="123">
        <v>0</v>
      </c>
      <c r="V225" s="123">
        <v>0</v>
      </c>
      <c r="W225" s="123">
        <v>0</v>
      </c>
      <c r="X225" s="123">
        <v>0</v>
      </c>
      <c r="Y225" s="123">
        <v>0</v>
      </c>
      <c r="Z225" s="126">
        <v>0</v>
      </c>
      <c r="AA225" s="136">
        <v>59222991</v>
      </c>
    </row>
    <row r="226" spans="2:27" ht="31.2">
      <c r="B226" s="137">
        <v>780361</v>
      </c>
      <c r="C226" s="133">
        <v>222</v>
      </c>
      <c r="D226" s="138" t="s">
        <v>230</v>
      </c>
      <c r="E226" s="139">
        <v>45304000</v>
      </c>
      <c r="F226" s="123">
        <v>0</v>
      </c>
      <c r="G226" s="123"/>
      <c r="H226" s="123"/>
      <c r="I226" s="123"/>
      <c r="J226" s="123"/>
      <c r="K226" s="123"/>
      <c r="L226" s="123"/>
      <c r="M226" s="123"/>
      <c r="N226" s="123">
        <v>0</v>
      </c>
      <c r="O226" s="123">
        <v>0</v>
      </c>
      <c r="P226" s="123">
        <v>0</v>
      </c>
      <c r="Q226" s="123">
        <v>0</v>
      </c>
      <c r="R226" s="123">
        <v>0</v>
      </c>
      <c r="S226" s="123">
        <v>0</v>
      </c>
      <c r="T226" s="123">
        <v>0</v>
      </c>
      <c r="U226" s="123">
        <v>0</v>
      </c>
      <c r="V226" s="123">
        <v>0</v>
      </c>
      <c r="W226" s="123">
        <v>0</v>
      </c>
      <c r="X226" s="123">
        <v>0</v>
      </c>
      <c r="Y226" s="123">
        <v>0</v>
      </c>
      <c r="Z226" s="126">
        <v>0</v>
      </c>
      <c r="AA226" s="136">
        <v>45304000</v>
      </c>
    </row>
    <row r="227" spans="2:27" ht="31.2">
      <c r="B227" s="137">
        <v>780371</v>
      </c>
      <c r="C227" s="133">
        <v>223</v>
      </c>
      <c r="D227" s="138" t="s">
        <v>231</v>
      </c>
      <c r="E227" s="139">
        <v>355364626</v>
      </c>
      <c r="F227" s="123">
        <v>0</v>
      </c>
      <c r="G227" s="123"/>
      <c r="H227" s="123"/>
      <c r="I227" s="123"/>
      <c r="J227" s="123"/>
      <c r="K227" s="123"/>
      <c r="L227" s="123"/>
      <c r="M227" s="123"/>
      <c r="N227" s="123">
        <v>0</v>
      </c>
      <c r="O227" s="123">
        <v>0</v>
      </c>
      <c r="P227" s="123">
        <v>0</v>
      </c>
      <c r="Q227" s="123">
        <v>0</v>
      </c>
      <c r="R227" s="123">
        <v>0</v>
      </c>
      <c r="S227" s="123">
        <v>0</v>
      </c>
      <c r="T227" s="123">
        <v>0</v>
      </c>
      <c r="U227" s="123">
        <v>0</v>
      </c>
      <c r="V227" s="123">
        <v>0</v>
      </c>
      <c r="W227" s="123">
        <v>0</v>
      </c>
      <c r="X227" s="123">
        <v>0</v>
      </c>
      <c r="Y227" s="123">
        <v>0</v>
      </c>
      <c r="Z227" s="126">
        <v>0</v>
      </c>
      <c r="AA227" s="136">
        <v>355364626</v>
      </c>
    </row>
    <row r="228" spans="2:27" ht="46.8">
      <c r="B228" s="137">
        <v>780372</v>
      </c>
      <c r="C228" s="133">
        <v>224</v>
      </c>
      <c r="D228" s="138" t="s">
        <v>232</v>
      </c>
      <c r="E228" s="139">
        <v>0</v>
      </c>
      <c r="F228" s="123">
        <v>0</v>
      </c>
      <c r="G228" s="123"/>
      <c r="H228" s="123"/>
      <c r="I228" s="123"/>
      <c r="J228" s="123"/>
      <c r="K228" s="123"/>
      <c r="L228" s="123"/>
      <c r="M228" s="123"/>
      <c r="N228" s="123">
        <v>0</v>
      </c>
      <c r="O228" s="123">
        <v>0</v>
      </c>
      <c r="P228" s="123">
        <v>0</v>
      </c>
      <c r="Q228" s="123">
        <v>0</v>
      </c>
      <c r="R228" s="123">
        <v>0</v>
      </c>
      <c r="S228" s="123">
        <v>0</v>
      </c>
      <c r="T228" s="123">
        <v>0</v>
      </c>
      <c r="U228" s="123">
        <v>0</v>
      </c>
      <c r="V228" s="123">
        <v>0</v>
      </c>
      <c r="W228" s="123">
        <v>0</v>
      </c>
      <c r="X228" s="123">
        <v>0</v>
      </c>
      <c r="Y228" s="123">
        <v>0</v>
      </c>
      <c r="Z228" s="126">
        <v>0</v>
      </c>
      <c r="AA228" s="136">
        <v>0</v>
      </c>
    </row>
    <row r="229" spans="2:27" ht="31.2">
      <c r="B229" s="137">
        <v>780396</v>
      </c>
      <c r="C229" s="133">
        <v>225</v>
      </c>
      <c r="D229" s="138" t="s">
        <v>233</v>
      </c>
      <c r="E229" s="139">
        <v>768085410</v>
      </c>
      <c r="F229" s="123">
        <v>0</v>
      </c>
      <c r="G229" s="123"/>
      <c r="H229" s="123"/>
      <c r="I229" s="123"/>
      <c r="J229" s="123"/>
      <c r="K229" s="123"/>
      <c r="L229" s="123"/>
      <c r="M229" s="123"/>
      <c r="N229" s="123">
        <v>0</v>
      </c>
      <c r="O229" s="123">
        <v>0</v>
      </c>
      <c r="P229" s="123">
        <v>0</v>
      </c>
      <c r="Q229" s="123">
        <v>4634489</v>
      </c>
      <c r="R229" s="123">
        <v>0</v>
      </c>
      <c r="S229" s="123">
        <v>0</v>
      </c>
      <c r="T229" s="123">
        <v>0</v>
      </c>
      <c r="U229" s="123">
        <v>0</v>
      </c>
      <c r="V229" s="123">
        <v>0</v>
      </c>
      <c r="W229" s="123">
        <v>0</v>
      </c>
      <c r="X229" s="123">
        <v>0</v>
      </c>
      <c r="Y229" s="123">
        <v>0</v>
      </c>
      <c r="Z229" s="126">
        <v>4634489</v>
      </c>
      <c r="AA229" s="136">
        <v>772719899</v>
      </c>
    </row>
    <row r="230" spans="2:27" ht="31.2">
      <c r="B230" s="137">
        <v>780382</v>
      </c>
      <c r="C230" s="133">
        <v>226</v>
      </c>
      <c r="D230" s="138" t="s">
        <v>234</v>
      </c>
      <c r="E230" s="139">
        <v>226846</v>
      </c>
      <c r="F230" s="123">
        <v>0</v>
      </c>
      <c r="G230" s="123"/>
      <c r="H230" s="123"/>
      <c r="I230" s="123"/>
      <c r="J230" s="123"/>
      <c r="K230" s="123"/>
      <c r="L230" s="123"/>
      <c r="M230" s="123"/>
      <c r="N230" s="123">
        <v>0</v>
      </c>
      <c r="O230" s="123">
        <v>0</v>
      </c>
      <c r="P230" s="123">
        <v>0</v>
      </c>
      <c r="Q230" s="123">
        <v>0</v>
      </c>
      <c r="R230" s="123">
        <v>0</v>
      </c>
      <c r="S230" s="123">
        <v>0</v>
      </c>
      <c r="T230" s="123">
        <v>0</v>
      </c>
      <c r="U230" s="123">
        <v>0</v>
      </c>
      <c r="V230" s="123">
        <v>0</v>
      </c>
      <c r="W230" s="123">
        <v>0</v>
      </c>
      <c r="X230" s="123">
        <v>0</v>
      </c>
      <c r="Y230" s="123">
        <v>0</v>
      </c>
      <c r="Z230" s="126">
        <v>0</v>
      </c>
      <c r="AA230" s="136">
        <v>226846</v>
      </c>
    </row>
    <row r="231" spans="2:27" ht="31.2">
      <c r="B231" s="137">
        <v>780374</v>
      </c>
      <c r="C231" s="133">
        <v>227</v>
      </c>
      <c r="D231" s="138" t="s">
        <v>235</v>
      </c>
      <c r="E231" s="139">
        <v>71753447</v>
      </c>
      <c r="F231" s="123">
        <v>0</v>
      </c>
      <c r="G231" s="123"/>
      <c r="H231" s="123"/>
      <c r="I231" s="123"/>
      <c r="J231" s="123"/>
      <c r="K231" s="123"/>
      <c r="L231" s="123"/>
      <c r="M231" s="123"/>
      <c r="N231" s="123">
        <v>0</v>
      </c>
      <c r="O231" s="123">
        <v>0</v>
      </c>
      <c r="P231" s="123">
        <v>0</v>
      </c>
      <c r="Q231" s="123">
        <v>0</v>
      </c>
      <c r="R231" s="123">
        <v>0</v>
      </c>
      <c r="S231" s="123">
        <v>0</v>
      </c>
      <c r="T231" s="123">
        <v>0</v>
      </c>
      <c r="U231" s="123">
        <v>0</v>
      </c>
      <c r="V231" s="123">
        <v>0</v>
      </c>
      <c r="W231" s="123">
        <v>0</v>
      </c>
      <c r="X231" s="123">
        <v>0</v>
      </c>
      <c r="Y231" s="123">
        <v>0</v>
      </c>
      <c r="Z231" s="126">
        <v>0</v>
      </c>
      <c r="AA231" s="136">
        <v>71753447</v>
      </c>
    </row>
    <row r="232" spans="2:27" ht="62.4">
      <c r="B232" s="137">
        <v>780481</v>
      </c>
      <c r="C232" s="133">
        <v>228</v>
      </c>
      <c r="D232" s="138" t="s">
        <v>236</v>
      </c>
      <c r="E232" s="139">
        <v>39014925</v>
      </c>
      <c r="F232" s="123">
        <v>0</v>
      </c>
      <c r="G232" s="123"/>
      <c r="H232" s="123"/>
      <c r="I232" s="123"/>
      <c r="J232" s="123"/>
      <c r="K232" s="123"/>
      <c r="L232" s="123"/>
      <c r="M232" s="123"/>
      <c r="N232" s="123">
        <v>0</v>
      </c>
      <c r="O232" s="123">
        <v>0</v>
      </c>
      <c r="P232" s="123">
        <v>0</v>
      </c>
      <c r="Q232" s="123">
        <v>0</v>
      </c>
      <c r="R232" s="123">
        <v>0</v>
      </c>
      <c r="S232" s="123">
        <v>0</v>
      </c>
      <c r="T232" s="123">
        <v>0</v>
      </c>
      <c r="U232" s="123">
        <v>0</v>
      </c>
      <c r="V232" s="123">
        <v>0</v>
      </c>
      <c r="W232" s="123">
        <v>0</v>
      </c>
      <c r="X232" s="123">
        <v>0</v>
      </c>
      <c r="Y232" s="123">
        <v>0</v>
      </c>
      <c r="Z232" s="126">
        <v>0</v>
      </c>
      <c r="AA232" s="136">
        <v>39014925</v>
      </c>
    </row>
    <row r="233" spans="2:27" ht="31.2">
      <c r="B233" s="137">
        <v>780411</v>
      </c>
      <c r="C233" s="133">
        <v>229</v>
      </c>
      <c r="D233" s="138" t="s">
        <v>237</v>
      </c>
      <c r="E233" s="139">
        <v>0</v>
      </c>
      <c r="F233" s="123">
        <v>0</v>
      </c>
      <c r="G233" s="123"/>
      <c r="H233" s="123"/>
      <c r="I233" s="123"/>
      <c r="J233" s="123"/>
      <c r="K233" s="123"/>
      <c r="L233" s="123"/>
      <c r="M233" s="123"/>
      <c r="N233" s="123">
        <v>0</v>
      </c>
      <c r="O233" s="123">
        <v>0</v>
      </c>
      <c r="P233" s="123">
        <v>0</v>
      </c>
      <c r="Q233" s="123">
        <v>0</v>
      </c>
      <c r="R233" s="123">
        <v>0</v>
      </c>
      <c r="S233" s="123">
        <v>0</v>
      </c>
      <c r="T233" s="123">
        <v>0</v>
      </c>
      <c r="U233" s="123">
        <v>0</v>
      </c>
      <c r="V233" s="123">
        <v>0</v>
      </c>
      <c r="W233" s="123">
        <v>0</v>
      </c>
      <c r="X233" s="123">
        <v>0</v>
      </c>
      <c r="Y233" s="123">
        <v>0</v>
      </c>
      <c r="Z233" s="126">
        <v>0</v>
      </c>
      <c r="AA233" s="136">
        <v>0</v>
      </c>
    </row>
    <row r="234" spans="2:27" ht="31.2">
      <c r="B234" s="137">
        <v>780418</v>
      </c>
      <c r="C234" s="133">
        <v>230</v>
      </c>
      <c r="D234" s="138" t="s">
        <v>238</v>
      </c>
      <c r="E234" s="139">
        <v>284009</v>
      </c>
      <c r="F234" s="123">
        <v>0</v>
      </c>
      <c r="G234" s="123"/>
      <c r="H234" s="123"/>
      <c r="I234" s="123"/>
      <c r="J234" s="123"/>
      <c r="K234" s="123"/>
      <c r="L234" s="123"/>
      <c r="M234" s="123"/>
      <c r="N234" s="123">
        <v>0</v>
      </c>
      <c r="O234" s="123">
        <v>0</v>
      </c>
      <c r="P234" s="123">
        <v>0</v>
      </c>
      <c r="Q234" s="123">
        <v>0</v>
      </c>
      <c r="R234" s="123">
        <v>0</v>
      </c>
      <c r="S234" s="123">
        <v>0</v>
      </c>
      <c r="T234" s="123">
        <v>0</v>
      </c>
      <c r="U234" s="123">
        <v>0</v>
      </c>
      <c r="V234" s="123">
        <v>0</v>
      </c>
      <c r="W234" s="123">
        <v>0</v>
      </c>
      <c r="X234" s="123">
        <v>0</v>
      </c>
      <c r="Y234" s="123">
        <v>0</v>
      </c>
      <c r="Z234" s="126">
        <v>0</v>
      </c>
      <c r="AA234" s="136">
        <v>284009</v>
      </c>
    </row>
    <row r="235" spans="2:27" ht="31.2">
      <c r="B235" s="137">
        <v>780406</v>
      </c>
      <c r="C235" s="133">
        <v>231</v>
      </c>
      <c r="D235" s="138" t="s">
        <v>239</v>
      </c>
      <c r="E235" s="139">
        <v>12029200</v>
      </c>
      <c r="F235" s="123">
        <v>0</v>
      </c>
      <c r="G235" s="123"/>
      <c r="H235" s="123"/>
      <c r="I235" s="123"/>
      <c r="J235" s="123"/>
      <c r="K235" s="123"/>
      <c r="L235" s="123"/>
      <c r="M235" s="123"/>
      <c r="N235" s="123">
        <v>0</v>
      </c>
      <c r="O235" s="123">
        <v>0</v>
      </c>
      <c r="P235" s="123">
        <v>0</v>
      </c>
      <c r="Q235" s="123">
        <v>0</v>
      </c>
      <c r="R235" s="123">
        <v>0</v>
      </c>
      <c r="S235" s="123">
        <v>0</v>
      </c>
      <c r="T235" s="123">
        <v>0</v>
      </c>
      <c r="U235" s="123">
        <v>0</v>
      </c>
      <c r="V235" s="123">
        <v>0</v>
      </c>
      <c r="W235" s="123">
        <v>0</v>
      </c>
      <c r="X235" s="123">
        <v>0</v>
      </c>
      <c r="Y235" s="123">
        <v>0</v>
      </c>
      <c r="Z235" s="126">
        <v>0</v>
      </c>
      <c r="AA235" s="136">
        <v>12029200</v>
      </c>
    </row>
    <row r="236" spans="2:27" ht="31.2">
      <c r="B236" s="137">
        <v>780384</v>
      </c>
      <c r="C236" s="133">
        <v>232</v>
      </c>
      <c r="D236" s="138" t="s">
        <v>240</v>
      </c>
      <c r="E236" s="139">
        <v>0</v>
      </c>
      <c r="F236" s="123">
        <v>0</v>
      </c>
      <c r="G236" s="123"/>
      <c r="H236" s="123"/>
      <c r="I236" s="123"/>
      <c r="J236" s="123"/>
      <c r="K236" s="123"/>
      <c r="L236" s="123"/>
      <c r="M236" s="123"/>
      <c r="N236" s="123">
        <v>0</v>
      </c>
      <c r="O236" s="123">
        <v>0</v>
      </c>
      <c r="P236" s="123">
        <v>0</v>
      </c>
      <c r="Q236" s="123">
        <v>0</v>
      </c>
      <c r="R236" s="123">
        <v>0</v>
      </c>
      <c r="S236" s="123">
        <v>0</v>
      </c>
      <c r="T236" s="123">
        <v>0</v>
      </c>
      <c r="U236" s="123">
        <v>0</v>
      </c>
      <c r="V236" s="123">
        <v>0</v>
      </c>
      <c r="W236" s="123">
        <v>0</v>
      </c>
      <c r="X236" s="123">
        <v>0</v>
      </c>
      <c r="Y236" s="123">
        <v>0</v>
      </c>
      <c r="Z236" s="126">
        <v>0</v>
      </c>
      <c r="AA236" s="136">
        <v>0</v>
      </c>
    </row>
    <row r="237" spans="2:27" ht="31.2">
      <c r="B237" s="137">
        <v>780421</v>
      </c>
      <c r="C237" s="133">
        <v>233</v>
      </c>
      <c r="D237" s="138" t="s">
        <v>241</v>
      </c>
      <c r="E237" s="139">
        <v>1569191</v>
      </c>
      <c r="F237" s="123">
        <v>0</v>
      </c>
      <c r="G237" s="123"/>
      <c r="H237" s="123"/>
      <c r="I237" s="123"/>
      <c r="J237" s="123"/>
      <c r="K237" s="123"/>
      <c r="L237" s="123"/>
      <c r="M237" s="123"/>
      <c r="N237" s="123">
        <v>0</v>
      </c>
      <c r="O237" s="123">
        <v>0</v>
      </c>
      <c r="P237" s="123">
        <v>0</v>
      </c>
      <c r="Q237" s="123">
        <v>0</v>
      </c>
      <c r="R237" s="123">
        <v>0</v>
      </c>
      <c r="S237" s="123">
        <v>0</v>
      </c>
      <c r="T237" s="123">
        <v>0</v>
      </c>
      <c r="U237" s="123">
        <v>0</v>
      </c>
      <c r="V237" s="123">
        <v>0</v>
      </c>
      <c r="W237" s="123">
        <v>0</v>
      </c>
      <c r="X237" s="123">
        <v>0</v>
      </c>
      <c r="Y237" s="123">
        <v>0</v>
      </c>
      <c r="Z237" s="126">
        <v>0</v>
      </c>
      <c r="AA237" s="136">
        <v>1569191</v>
      </c>
    </row>
    <row r="238" spans="2:27" ht="31.2">
      <c r="B238" s="137">
        <v>780415</v>
      </c>
      <c r="C238" s="133">
        <v>234</v>
      </c>
      <c r="D238" s="138" t="s">
        <v>242</v>
      </c>
      <c r="E238" s="139">
        <v>18831528</v>
      </c>
      <c r="F238" s="123">
        <v>0</v>
      </c>
      <c r="G238" s="123"/>
      <c r="H238" s="123"/>
      <c r="I238" s="123"/>
      <c r="J238" s="123"/>
      <c r="K238" s="123"/>
      <c r="L238" s="123"/>
      <c r="M238" s="123"/>
      <c r="N238" s="123">
        <v>0</v>
      </c>
      <c r="O238" s="123">
        <v>0</v>
      </c>
      <c r="P238" s="123">
        <v>0</v>
      </c>
      <c r="Q238" s="123">
        <v>0</v>
      </c>
      <c r="R238" s="123">
        <v>0</v>
      </c>
      <c r="S238" s="123">
        <v>0</v>
      </c>
      <c r="T238" s="123">
        <v>0</v>
      </c>
      <c r="U238" s="123">
        <v>0</v>
      </c>
      <c r="V238" s="123">
        <v>0</v>
      </c>
      <c r="W238" s="123">
        <v>0</v>
      </c>
      <c r="X238" s="123">
        <v>0</v>
      </c>
      <c r="Y238" s="123">
        <v>0</v>
      </c>
      <c r="Z238" s="126">
        <v>0</v>
      </c>
      <c r="AA238" s="136">
        <v>18831528</v>
      </c>
    </row>
    <row r="239" spans="2:27" ht="31.2">
      <c r="B239" s="137">
        <v>780430</v>
      </c>
      <c r="C239" s="133">
        <v>235</v>
      </c>
      <c r="D239" s="138" t="s">
        <v>243</v>
      </c>
      <c r="E239" s="139">
        <v>235566</v>
      </c>
      <c r="F239" s="123">
        <v>0</v>
      </c>
      <c r="G239" s="123"/>
      <c r="H239" s="123"/>
      <c r="I239" s="123"/>
      <c r="J239" s="123"/>
      <c r="K239" s="123"/>
      <c r="L239" s="123"/>
      <c r="M239" s="123"/>
      <c r="N239" s="123">
        <v>0</v>
      </c>
      <c r="O239" s="123">
        <v>0</v>
      </c>
      <c r="P239" s="123">
        <v>0</v>
      </c>
      <c r="Q239" s="123">
        <v>0</v>
      </c>
      <c r="R239" s="123">
        <v>0</v>
      </c>
      <c r="S239" s="123">
        <v>0</v>
      </c>
      <c r="T239" s="123">
        <v>0</v>
      </c>
      <c r="U239" s="123">
        <v>0</v>
      </c>
      <c r="V239" s="123">
        <v>0</v>
      </c>
      <c r="W239" s="123">
        <v>0</v>
      </c>
      <c r="X239" s="123">
        <v>0</v>
      </c>
      <c r="Y239" s="123">
        <v>0</v>
      </c>
      <c r="Z239" s="126">
        <v>0</v>
      </c>
      <c r="AA239" s="136">
        <v>235566</v>
      </c>
    </row>
    <row r="240" spans="2:27" ht="31.2">
      <c r="B240" s="137">
        <v>780322</v>
      </c>
      <c r="C240" s="133">
        <v>236</v>
      </c>
      <c r="D240" s="138" t="s">
        <v>244</v>
      </c>
      <c r="E240" s="139">
        <v>0</v>
      </c>
      <c r="F240" s="123">
        <v>0</v>
      </c>
      <c r="G240" s="123"/>
      <c r="H240" s="123"/>
      <c r="I240" s="123"/>
      <c r="J240" s="123"/>
      <c r="K240" s="123"/>
      <c r="L240" s="123"/>
      <c r="M240" s="123"/>
      <c r="N240" s="123">
        <v>0</v>
      </c>
      <c r="O240" s="123">
        <v>0</v>
      </c>
      <c r="P240" s="123">
        <v>0</v>
      </c>
      <c r="Q240" s="123">
        <v>0</v>
      </c>
      <c r="R240" s="123">
        <v>0</v>
      </c>
      <c r="S240" s="123">
        <v>0</v>
      </c>
      <c r="T240" s="123">
        <v>0</v>
      </c>
      <c r="U240" s="123">
        <v>0</v>
      </c>
      <c r="V240" s="123">
        <v>0</v>
      </c>
      <c r="W240" s="123">
        <v>0</v>
      </c>
      <c r="X240" s="123">
        <v>0</v>
      </c>
      <c r="Y240" s="123">
        <v>0</v>
      </c>
      <c r="Z240" s="126">
        <v>0</v>
      </c>
      <c r="AA240" s="136">
        <v>0</v>
      </c>
    </row>
    <row r="241" spans="2:27" ht="31.2">
      <c r="B241" s="137">
        <v>780439</v>
      </c>
      <c r="C241" s="133">
        <v>237</v>
      </c>
      <c r="D241" s="138" t="s">
        <v>245</v>
      </c>
      <c r="E241" s="139">
        <v>0</v>
      </c>
      <c r="F241" s="123">
        <v>0</v>
      </c>
      <c r="G241" s="123"/>
      <c r="H241" s="123"/>
      <c r="I241" s="123"/>
      <c r="J241" s="123"/>
      <c r="K241" s="123"/>
      <c r="L241" s="123"/>
      <c r="M241" s="123"/>
      <c r="N241" s="123">
        <v>0</v>
      </c>
      <c r="O241" s="123">
        <v>0</v>
      </c>
      <c r="P241" s="123">
        <v>0</v>
      </c>
      <c r="Q241" s="123">
        <v>0</v>
      </c>
      <c r="R241" s="123">
        <v>0</v>
      </c>
      <c r="S241" s="123">
        <v>0</v>
      </c>
      <c r="T241" s="123">
        <v>0</v>
      </c>
      <c r="U241" s="123">
        <v>0</v>
      </c>
      <c r="V241" s="123">
        <v>0</v>
      </c>
      <c r="W241" s="123">
        <v>0</v>
      </c>
      <c r="X241" s="123">
        <v>0</v>
      </c>
      <c r="Y241" s="123">
        <v>0</v>
      </c>
      <c r="Z241" s="126">
        <v>0</v>
      </c>
      <c r="AA241" s="136">
        <v>0</v>
      </c>
    </row>
    <row r="242" spans="2:27" ht="31.2">
      <c r="B242" s="137">
        <v>780461</v>
      </c>
      <c r="C242" s="133">
        <v>238</v>
      </c>
      <c r="D242" s="138" t="s">
        <v>246</v>
      </c>
      <c r="E242" s="139">
        <v>24888100</v>
      </c>
      <c r="F242" s="123">
        <v>0</v>
      </c>
      <c r="G242" s="123"/>
      <c r="H242" s="123"/>
      <c r="I242" s="123"/>
      <c r="J242" s="123"/>
      <c r="K242" s="123"/>
      <c r="L242" s="123"/>
      <c r="M242" s="123"/>
      <c r="N242" s="123">
        <v>0</v>
      </c>
      <c r="O242" s="123">
        <v>0</v>
      </c>
      <c r="P242" s="123">
        <v>0</v>
      </c>
      <c r="Q242" s="123">
        <v>0</v>
      </c>
      <c r="R242" s="123">
        <v>0</v>
      </c>
      <c r="S242" s="123">
        <v>0</v>
      </c>
      <c r="T242" s="123">
        <v>0</v>
      </c>
      <c r="U242" s="123">
        <v>0</v>
      </c>
      <c r="V242" s="123">
        <v>0</v>
      </c>
      <c r="W242" s="123">
        <v>0</v>
      </c>
      <c r="X242" s="123">
        <v>0</v>
      </c>
      <c r="Y242" s="123">
        <v>0</v>
      </c>
      <c r="Z242" s="126">
        <v>0</v>
      </c>
      <c r="AA242" s="136">
        <v>24888100</v>
      </c>
    </row>
    <row r="243" spans="2:27" ht="31.2">
      <c r="B243" s="137">
        <v>780315</v>
      </c>
      <c r="C243" s="133">
        <v>239</v>
      </c>
      <c r="D243" s="138" t="s">
        <v>247</v>
      </c>
      <c r="E243" s="139">
        <v>564975</v>
      </c>
      <c r="F243" s="123">
        <v>0</v>
      </c>
      <c r="G243" s="123"/>
      <c r="H243" s="123"/>
      <c r="I243" s="123"/>
      <c r="J243" s="123"/>
      <c r="K243" s="123"/>
      <c r="L243" s="123"/>
      <c r="M243" s="123"/>
      <c r="N243" s="123">
        <v>0</v>
      </c>
      <c r="O243" s="123">
        <v>0</v>
      </c>
      <c r="P243" s="123">
        <v>0</v>
      </c>
      <c r="Q243" s="123">
        <v>0</v>
      </c>
      <c r="R243" s="123">
        <v>0</v>
      </c>
      <c r="S243" s="123">
        <v>0</v>
      </c>
      <c r="T243" s="123">
        <v>0</v>
      </c>
      <c r="U243" s="123">
        <v>0</v>
      </c>
      <c r="V243" s="123">
        <v>0</v>
      </c>
      <c r="W243" s="123">
        <v>0</v>
      </c>
      <c r="X243" s="123">
        <v>0</v>
      </c>
      <c r="Y243" s="123">
        <v>0</v>
      </c>
      <c r="Z243" s="126">
        <v>0</v>
      </c>
      <c r="AA243" s="136">
        <v>564975</v>
      </c>
    </row>
    <row r="244" spans="2:27" ht="31.2">
      <c r="B244" s="137">
        <v>780495</v>
      </c>
      <c r="C244" s="133">
        <v>240</v>
      </c>
      <c r="D244" s="138" t="s">
        <v>248</v>
      </c>
      <c r="E244" s="139">
        <v>174308598</v>
      </c>
      <c r="F244" s="123">
        <v>0</v>
      </c>
      <c r="G244" s="123"/>
      <c r="H244" s="123"/>
      <c r="I244" s="123"/>
      <c r="J244" s="123"/>
      <c r="K244" s="123"/>
      <c r="L244" s="123"/>
      <c r="M244" s="123"/>
      <c r="N244" s="123">
        <v>0</v>
      </c>
      <c r="O244" s="123">
        <v>0</v>
      </c>
      <c r="P244" s="123">
        <v>0</v>
      </c>
      <c r="Q244" s="123">
        <v>0</v>
      </c>
      <c r="R244" s="123">
        <v>0</v>
      </c>
      <c r="S244" s="123">
        <v>0</v>
      </c>
      <c r="T244" s="123">
        <v>0</v>
      </c>
      <c r="U244" s="123">
        <v>0</v>
      </c>
      <c r="V244" s="123">
        <v>0</v>
      </c>
      <c r="W244" s="123">
        <v>0</v>
      </c>
      <c r="X244" s="123">
        <v>0</v>
      </c>
      <c r="Y244" s="123">
        <v>0</v>
      </c>
      <c r="Z244" s="126">
        <v>0</v>
      </c>
      <c r="AA244" s="136">
        <v>174308598</v>
      </c>
    </row>
    <row r="245" spans="2:27" ht="31.2">
      <c r="B245" s="137">
        <v>780393</v>
      </c>
      <c r="C245" s="133">
        <v>241</v>
      </c>
      <c r="D245" s="138" t="s">
        <v>249</v>
      </c>
      <c r="E245" s="139">
        <v>0</v>
      </c>
      <c r="F245" s="123">
        <v>0</v>
      </c>
      <c r="G245" s="123"/>
      <c r="H245" s="123"/>
      <c r="I245" s="123"/>
      <c r="J245" s="123"/>
      <c r="K245" s="123"/>
      <c r="L245" s="123"/>
      <c r="M245" s="123"/>
      <c r="N245" s="123">
        <v>0</v>
      </c>
      <c r="O245" s="123">
        <v>0</v>
      </c>
      <c r="P245" s="123">
        <v>0</v>
      </c>
      <c r="Q245" s="123">
        <v>0</v>
      </c>
      <c r="R245" s="123">
        <v>0</v>
      </c>
      <c r="S245" s="123">
        <v>0</v>
      </c>
      <c r="T245" s="123">
        <v>0</v>
      </c>
      <c r="U245" s="123">
        <v>0</v>
      </c>
      <c r="V245" s="123">
        <v>0</v>
      </c>
      <c r="W245" s="123">
        <v>0</v>
      </c>
      <c r="X245" s="123">
        <v>0</v>
      </c>
      <c r="Y245" s="123">
        <v>0</v>
      </c>
      <c r="Z245" s="126">
        <v>0</v>
      </c>
      <c r="AA245" s="136">
        <v>0</v>
      </c>
    </row>
    <row r="246" spans="2:27" ht="31.2">
      <c r="B246" s="137">
        <v>780412</v>
      </c>
      <c r="C246" s="133">
        <v>242</v>
      </c>
      <c r="D246" s="147" t="s">
        <v>250</v>
      </c>
      <c r="E246" s="139">
        <v>0</v>
      </c>
      <c r="F246" s="123">
        <v>0</v>
      </c>
      <c r="G246" s="123"/>
      <c r="H246" s="123"/>
      <c r="I246" s="123"/>
      <c r="J246" s="123"/>
      <c r="K246" s="123"/>
      <c r="L246" s="123"/>
      <c r="M246" s="123"/>
      <c r="N246" s="123">
        <v>0</v>
      </c>
      <c r="O246" s="123">
        <v>0</v>
      </c>
      <c r="P246" s="123">
        <v>0</v>
      </c>
      <c r="Q246" s="123">
        <v>0</v>
      </c>
      <c r="R246" s="123">
        <v>0</v>
      </c>
      <c r="S246" s="123">
        <v>0</v>
      </c>
      <c r="T246" s="123">
        <v>0</v>
      </c>
      <c r="U246" s="123">
        <v>0</v>
      </c>
      <c r="V246" s="123">
        <v>0</v>
      </c>
      <c r="W246" s="123">
        <v>0</v>
      </c>
      <c r="X246" s="123">
        <v>0</v>
      </c>
      <c r="Y246" s="123">
        <v>0</v>
      </c>
      <c r="Z246" s="126">
        <v>0</v>
      </c>
      <c r="AA246" s="136">
        <v>0</v>
      </c>
    </row>
    <row r="247" spans="2:27" ht="46.8">
      <c r="B247" s="137">
        <v>780441</v>
      </c>
      <c r="C247" s="133">
        <v>243</v>
      </c>
      <c r="D247" s="147" t="s">
        <v>251</v>
      </c>
      <c r="E247" s="139">
        <v>0</v>
      </c>
      <c r="F247" s="123">
        <v>0</v>
      </c>
      <c r="G247" s="123"/>
      <c r="H247" s="123"/>
      <c r="I247" s="123"/>
      <c r="J247" s="123"/>
      <c r="K247" s="123"/>
      <c r="L247" s="123"/>
      <c r="M247" s="123"/>
      <c r="N247" s="123">
        <v>0</v>
      </c>
      <c r="O247" s="123">
        <v>0</v>
      </c>
      <c r="P247" s="123">
        <v>0</v>
      </c>
      <c r="Q247" s="123">
        <v>0</v>
      </c>
      <c r="R247" s="123">
        <v>0</v>
      </c>
      <c r="S247" s="123">
        <v>0</v>
      </c>
      <c r="T247" s="123">
        <v>0</v>
      </c>
      <c r="U247" s="123">
        <v>0</v>
      </c>
      <c r="V247" s="123">
        <v>0</v>
      </c>
      <c r="W247" s="123">
        <v>0</v>
      </c>
      <c r="X247" s="123">
        <v>0</v>
      </c>
      <c r="Y247" s="123">
        <v>0</v>
      </c>
      <c r="Z247" s="126">
        <v>0</v>
      </c>
      <c r="AA247" s="136">
        <v>0</v>
      </c>
    </row>
    <row r="248" spans="2:27" ht="31.2">
      <c r="B248" s="137">
        <v>780526</v>
      </c>
      <c r="C248" s="133">
        <v>244</v>
      </c>
      <c r="D248" s="147" t="s">
        <v>252</v>
      </c>
      <c r="E248" s="139">
        <v>1167541</v>
      </c>
      <c r="F248" s="123">
        <v>0</v>
      </c>
      <c r="G248" s="123"/>
      <c r="H248" s="123"/>
      <c r="I248" s="123"/>
      <c r="J248" s="123"/>
      <c r="K248" s="123"/>
      <c r="L248" s="123"/>
      <c r="M248" s="123"/>
      <c r="N248" s="123">
        <v>0</v>
      </c>
      <c r="O248" s="123">
        <v>0</v>
      </c>
      <c r="P248" s="123">
        <v>0</v>
      </c>
      <c r="Q248" s="123">
        <v>0</v>
      </c>
      <c r="R248" s="123">
        <v>0</v>
      </c>
      <c r="S248" s="123">
        <v>0</v>
      </c>
      <c r="T248" s="123">
        <v>0</v>
      </c>
      <c r="U248" s="123">
        <v>0</v>
      </c>
      <c r="V248" s="123">
        <v>0</v>
      </c>
      <c r="W248" s="123">
        <v>0</v>
      </c>
      <c r="X248" s="123">
        <v>0</v>
      </c>
      <c r="Y248" s="123">
        <v>0</v>
      </c>
      <c r="Z248" s="126">
        <v>0</v>
      </c>
      <c r="AA248" s="136">
        <v>1167541</v>
      </c>
    </row>
    <row r="249" spans="2:27" ht="31.2">
      <c r="B249" s="137">
        <v>780511</v>
      </c>
      <c r="C249" s="133">
        <v>245</v>
      </c>
      <c r="D249" s="147" t="s">
        <v>253</v>
      </c>
      <c r="E249" s="139">
        <v>56228580</v>
      </c>
      <c r="F249" s="123">
        <v>0</v>
      </c>
      <c r="G249" s="123"/>
      <c r="H249" s="123"/>
      <c r="I249" s="123"/>
      <c r="J249" s="123"/>
      <c r="K249" s="123"/>
      <c r="L249" s="123"/>
      <c r="M249" s="123"/>
      <c r="N249" s="123">
        <v>0</v>
      </c>
      <c r="O249" s="123">
        <v>0</v>
      </c>
      <c r="P249" s="123">
        <v>0</v>
      </c>
      <c r="Q249" s="123">
        <v>0</v>
      </c>
      <c r="R249" s="123">
        <v>0</v>
      </c>
      <c r="S249" s="123">
        <v>0</v>
      </c>
      <c r="T249" s="123">
        <v>0</v>
      </c>
      <c r="U249" s="123">
        <v>0</v>
      </c>
      <c r="V249" s="123">
        <v>0</v>
      </c>
      <c r="W249" s="123">
        <v>0</v>
      </c>
      <c r="X249" s="123">
        <v>0</v>
      </c>
      <c r="Y249" s="123">
        <v>0</v>
      </c>
      <c r="Z249" s="126">
        <v>0</v>
      </c>
      <c r="AA249" s="136">
        <v>56228580</v>
      </c>
    </row>
    <row r="250" spans="2:27" ht="31.2">
      <c r="B250" s="137">
        <v>780530</v>
      </c>
      <c r="C250" s="133">
        <v>246</v>
      </c>
      <c r="D250" s="147" t="s">
        <v>254</v>
      </c>
      <c r="E250" s="139">
        <v>55847452</v>
      </c>
      <c r="F250" s="123">
        <v>0</v>
      </c>
      <c r="G250" s="123"/>
      <c r="H250" s="123"/>
      <c r="I250" s="123"/>
      <c r="J250" s="123"/>
      <c r="K250" s="123"/>
      <c r="L250" s="123"/>
      <c r="M250" s="123"/>
      <c r="N250" s="123">
        <v>0</v>
      </c>
      <c r="O250" s="123">
        <v>0</v>
      </c>
      <c r="P250" s="123">
        <v>0</v>
      </c>
      <c r="Q250" s="123">
        <v>0</v>
      </c>
      <c r="R250" s="123">
        <v>0</v>
      </c>
      <c r="S250" s="123">
        <v>0</v>
      </c>
      <c r="T250" s="123">
        <v>0</v>
      </c>
      <c r="U250" s="123">
        <v>0</v>
      </c>
      <c r="V250" s="123">
        <v>0</v>
      </c>
      <c r="W250" s="123">
        <v>0</v>
      </c>
      <c r="X250" s="123">
        <v>0</v>
      </c>
      <c r="Y250" s="123">
        <v>0</v>
      </c>
      <c r="Z250" s="126">
        <v>0</v>
      </c>
      <c r="AA250" s="136">
        <v>55847452</v>
      </c>
    </row>
    <row r="251" spans="2:27" ht="31.2">
      <c r="B251" s="137">
        <v>780350</v>
      </c>
      <c r="C251" s="133">
        <v>247</v>
      </c>
      <c r="D251" s="147" t="s">
        <v>255</v>
      </c>
      <c r="E251" s="139">
        <v>0</v>
      </c>
      <c r="F251" s="123">
        <v>0</v>
      </c>
      <c r="G251" s="123"/>
      <c r="H251" s="123"/>
      <c r="I251" s="123"/>
      <c r="J251" s="123"/>
      <c r="K251" s="123"/>
      <c r="L251" s="123"/>
      <c r="M251" s="123"/>
      <c r="N251" s="123">
        <v>0</v>
      </c>
      <c r="O251" s="123">
        <v>0</v>
      </c>
      <c r="P251" s="123">
        <v>0</v>
      </c>
      <c r="Q251" s="123">
        <v>0</v>
      </c>
      <c r="R251" s="123">
        <v>0</v>
      </c>
      <c r="S251" s="123">
        <v>0</v>
      </c>
      <c r="T251" s="123">
        <v>0</v>
      </c>
      <c r="U251" s="123">
        <v>0</v>
      </c>
      <c r="V251" s="123">
        <v>0</v>
      </c>
      <c r="W251" s="123">
        <v>0</v>
      </c>
      <c r="X251" s="123">
        <v>0</v>
      </c>
      <c r="Y251" s="123">
        <v>0</v>
      </c>
      <c r="Z251" s="126">
        <v>0</v>
      </c>
      <c r="AA251" s="136">
        <v>0</v>
      </c>
    </row>
    <row r="252" spans="2:27" ht="31.2">
      <c r="B252" s="137">
        <v>780533</v>
      </c>
      <c r="C252" s="133">
        <v>248</v>
      </c>
      <c r="D252" s="147" t="s">
        <v>256</v>
      </c>
      <c r="E252" s="139">
        <v>4545360</v>
      </c>
      <c r="F252" s="123">
        <v>0</v>
      </c>
      <c r="G252" s="123"/>
      <c r="H252" s="123"/>
      <c r="I252" s="123"/>
      <c r="J252" s="123"/>
      <c r="K252" s="123"/>
      <c r="L252" s="123"/>
      <c r="M252" s="123"/>
      <c r="N252" s="123">
        <v>0</v>
      </c>
      <c r="O252" s="123">
        <v>0</v>
      </c>
      <c r="P252" s="123">
        <v>0</v>
      </c>
      <c r="Q252" s="123">
        <v>0</v>
      </c>
      <c r="R252" s="123">
        <v>0</v>
      </c>
      <c r="S252" s="123">
        <v>0</v>
      </c>
      <c r="T252" s="123">
        <v>-3559022</v>
      </c>
      <c r="U252" s="123">
        <v>0</v>
      </c>
      <c r="V252" s="123">
        <v>0</v>
      </c>
      <c r="W252" s="123">
        <v>0</v>
      </c>
      <c r="X252" s="123">
        <v>0</v>
      </c>
      <c r="Y252" s="123">
        <v>0</v>
      </c>
      <c r="Z252" s="126">
        <v>-3559022</v>
      </c>
      <c r="AA252" s="136">
        <v>986338</v>
      </c>
    </row>
    <row r="253" spans="2:27" ht="31.2">
      <c r="B253" s="137">
        <v>780536</v>
      </c>
      <c r="C253" s="133">
        <v>249</v>
      </c>
      <c r="D253" s="147" t="s">
        <v>257</v>
      </c>
      <c r="E253" s="139">
        <v>12663000</v>
      </c>
      <c r="F253" s="123">
        <v>0</v>
      </c>
      <c r="G253" s="123"/>
      <c r="H253" s="123"/>
      <c r="I253" s="123"/>
      <c r="J253" s="123"/>
      <c r="K253" s="123"/>
      <c r="L253" s="123"/>
      <c r="M253" s="123"/>
      <c r="N253" s="123">
        <v>0</v>
      </c>
      <c r="O253" s="123">
        <v>0</v>
      </c>
      <c r="P253" s="123">
        <v>0</v>
      </c>
      <c r="Q253" s="123">
        <v>0</v>
      </c>
      <c r="R253" s="123">
        <v>0</v>
      </c>
      <c r="S253" s="123">
        <v>0</v>
      </c>
      <c r="T253" s="123">
        <v>0</v>
      </c>
      <c r="U253" s="123">
        <v>0</v>
      </c>
      <c r="V253" s="123">
        <v>0</v>
      </c>
      <c r="W253" s="123">
        <v>0</v>
      </c>
      <c r="X253" s="123">
        <v>0</v>
      </c>
      <c r="Y253" s="123">
        <v>0</v>
      </c>
      <c r="Z253" s="126">
        <v>0</v>
      </c>
      <c r="AA253" s="136">
        <v>12663000</v>
      </c>
    </row>
    <row r="254" spans="2:27" ht="31.2">
      <c r="B254" s="137">
        <v>780541</v>
      </c>
      <c r="C254" s="133">
        <v>250</v>
      </c>
      <c r="D254" s="147" t="s">
        <v>258</v>
      </c>
      <c r="E254" s="139">
        <v>971585</v>
      </c>
      <c r="F254" s="123">
        <v>0</v>
      </c>
      <c r="G254" s="123"/>
      <c r="H254" s="123"/>
      <c r="I254" s="123"/>
      <c r="J254" s="123"/>
      <c r="K254" s="123"/>
      <c r="L254" s="123"/>
      <c r="M254" s="123"/>
      <c r="N254" s="123">
        <v>0</v>
      </c>
      <c r="O254" s="123">
        <v>0</v>
      </c>
      <c r="P254" s="123">
        <v>0</v>
      </c>
      <c r="Q254" s="123">
        <v>0</v>
      </c>
      <c r="R254" s="123">
        <v>0</v>
      </c>
      <c r="S254" s="123">
        <v>0</v>
      </c>
      <c r="T254" s="123">
        <v>0</v>
      </c>
      <c r="U254" s="123">
        <v>0</v>
      </c>
      <c r="V254" s="123">
        <v>0</v>
      </c>
      <c r="W254" s="123">
        <v>0</v>
      </c>
      <c r="X254" s="123">
        <v>0</v>
      </c>
      <c r="Y254" s="123">
        <v>0</v>
      </c>
      <c r="Z254" s="126">
        <v>0</v>
      </c>
      <c r="AA254" s="136">
        <v>971585</v>
      </c>
    </row>
    <row r="255" spans="2:27" ht="31.2">
      <c r="B255" s="137">
        <v>780543</v>
      </c>
      <c r="C255" s="133">
        <v>251</v>
      </c>
      <c r="D255" s="147" t="s">
        <v>259</v>
      </c>
      <c r="E255" s="139">
        <v>184045</v>
      </c>
      <c r="F255" s="123">
        <v>0</v>
      </c>
      <c r="G255" s="123"/>
      <c r="H255" s="123"/>
      <c r="I255" s="123"/>
      <c r="J255" s="123"/>
      <c r="K255" s="123"/>
      <c r="L255" s="123"/>
      <c r="M255" s="123"/>
      <c r="N255" s="123">
        <v>0</v>
      </c>
      <c r="O255" s="123">
        <v>0</v>
      </c>
      <c r="P255" s="123">
        <v>0</v>
      </c>
      <c r="Q255" s="123">
        <v>0</v>
      </c>
      <c r="R255" s="123">
        <v>0</v>
      </c>
      <c r="S255" s="123">
        <v>0</v>
      </c>
      <c r="T255" s="123">
        <v>0</v>
      </c>
      <c r="U255" s="123">
        <v>0</v>
      </c>
      <c r="V255" s="123">
        <v>0</v>
      </c>
      <c r="W255" s="123">
        <v>0</v>
      </c>
      <c r="X255" s="123">
        <v>0</v>
      </c>
      <c r="Y255" s="123">
        <v>0</v>
      </c>
      <c r="Z255" s="126">
        <v>0</v>
      </c>
      <c r="AA255" s="136">
        <v>184045</v>
      </c>
    </row>
    <row r="256" spans="2:27" ht="31.2">
      <c r="B256" s="137">
        <v>780544</v>
      </c>
      <c r="C256" s="133">
        <v>252</v>
      </c>
      <c r="D256" s="147" t="s">
        <v>260</v>
      </c>
      <c r="E256" s="139">
        <v>2126688</v>
      </c>
      <c r="F256" s="123">
        <v>0</v>
      </c>
      <c r="G256" s="123"/>
      <c r="H256" s="123"/>
      <c r="I256" s="123"/>
      <c r="J256" s="123"/>
      <c r="K256" s="123"/>
      <c r="L256" s="123"/>
      <c r="M256" s="123"/>
      <c r="N256" s="123">
        <v>0</v>
      </c>
      <c r="O256" s="123">
        <v>0</v>
      </c>
      <c r="P256" s="123">
        <v>0</v>
      </c>
      <c r="Q256" s="123">
        <v>0</v>
      </c>
      <c r="R256" s="123">
        <v>0</v>
      </c>
      <c r="S256" s="123">
        <v>0</v>
      </c>
      <c r="T256" s="123">
        <v>0</v>
      </c>
      <c r="U256" s="123">
        <v>0</v>
      </c>
      <c r="V256" s="123">
        <v>0</v>
      </c>
      <c r="W256" s="123">
        <v>-852428</v>
      </c>
      <c r="X256" s="123">
        <v>0</v>
      </c>
      <c r="Y256" s="123">
        <v>0</v>
      </c>
      <c r="Z256" s="126">
        <v>-852428</v>
      </c>
      <c r="AA256" s="136">
        <v>1274260</v>
      </c>
    </row>
    <row r="257" spans="2:27" ht="46.8">
      <c r="B257" s="137">
        <v>780554</v>
      </c>
      <c r="C257" s="133">
        <v>253</v>
      </c>
      <c r="D257" s="138" t="s">
        <v>261</v>
      </c>
      <c r="E257" s="139">
        <v>2267625</v>
      </c>
      <c r="F257" s="123">
        <v>0</v>
      </c>
      <c r="G257" s="123"/>
      <c r="H257" s="123"/>
      <c r="I257" s="123"/>
      <c r="J257" s="123"/>
      <c r="K257" s="123"/>
      <c r="L257" s="123"/>
      <c r="M257" s="123"/>
      <c r="N257" s="123">
        <v>0</v>
      </c>
      <c r="O257" s="123">
        <v>0</v>
      </c>
      <c r="P257" s="123">
        <v>0</v>
      </c>
      <c r="Q257" s="123">
        <v>0</v>
      </c>
      <c r="R257" s="123">
        <v>0</v>
      </c>
      <c r="S257" s="123">
        <v>0</v>
      </c>
      <c r="T257" s="123">
        <v>0</v>
      </c>
      <c r="U257" s="123">
        <v>0</v>
      </c>
      <c r="V257" s="123">
        <v>0</v>
      </c>
      <c r="W257" s="123">
        <v>0</v>
      </c>
      <c r="X257" s="123">
        <v>0</v>
      </c>
      <c r="Y257" s="123">
        <v>0</v>
      </c>
      <c r="Z257" s="126">
        <v>0</v>
      </c>
      <c r="AA257" s="136">
        <v>2267625</v>
      </c>
    </row>
    <row r="258" spans="2:27" ht="31.2">
      <c r="B258" s="137">
        <v>780237</v>
      </c>
      <c r="C258" s="133">
        <v>254</v>
      </c>
      <c r="D258" s="138" t="s">
        <v>262</v>
      </c>
      <c r="E258" s="139">
        <v>770420</v>
      </c>
      <c r="F258" s="123">
        <v>0</v>
      </c>
      <c r="G258" s="123"/>
      <c r="H258" s="123"/>
      <c r="I258" s="123"/>
      <c r="J258" s="123"/>
      <c r="K258" s="123"/>
      <c r="L258" s="123"/>
      <c r="M258" s="123"/>
      <c r="N258" s="123">
        <v>0</v>
      </c>
      <c r="O258" s="123">
        <v>0</v>
      </c>
      <c r="P258" s="123">
        <v>0</v>
      </c>
      <c r="Q258" s="123">
        <v>0</v>
      </c>
      <c r="R258" s="123">
        <v>0</v>
      </c>
      <c r="S258" s="123">
        <v>0</v>
      </c>
      <c r="T258" s="123">
        <v>0</v>
      </c>
      <c r="U258" s="123">
        <v>0</v>
      </c>
      <c r="V258" s="123">
        <v>0</v>
      </c>
      <c r="W258" s="123">
        <v>0</v>
      </c>
      <c r="X258" s="123">
        <v>0</v>
      </c>
      <c r="Y258" s="123">
        <v>0</v>
      </c>
      <c r="Z258" s="126">
        <v>0</v>
      </c>
      <c r="AA258" s="136">
        <v>770420</v>
      </c>
    </row>
    <row r="259" spans="2:27" ht="31.2">
      <c r="B259" s="137">
        <v>780569</v>
      </c>
      <c r="C259" s="133">
        <v>255</v>
      </c>
      <c r="D259" s="138" t="s">
        <v>263</v>
      </c>
      <c r="E259" s="139">
        <v>128705078</v>
      </c>
      <c r="F259" s="123">
        <v>0</v>
      </c>
      <c r="G259" s="123"/>
      <c r="H259" s="123"/>
      <c r="I259" s="123"/>
      <c r="J259" s="123"/>
      <c r="K259" s="123"/>
      <c r="L259" s="123"/>
      <c r="M259" s="123"/>
      <c r="N259" s="123">
        <v>0</v>
      </c>
      <c r="O259" s="123">
        <v>0</v>
      </c>
      <c r="P259" s="123">
        <v>0</v>
      </c>
      <c r="Q259" s="123">
        <v>0</v>
      </c>
      <c r="R259" s="123">
        <v>0</v>
      </c>
      <c r="S259" s="123">
        <v>0</v>
      </c>
      <c r="T259" s="123">
        <v>0</v>
      </c>
      <c r="U259" s="123">
        <v>0</v>
      </c>
      <c r="V259" s="123">
        <v>0</v>
      </c>
      <c r="W259" s="123">
        <v>0</v>
      </c>
      <c r="X259" s="123">
        <v>0</v>
      </c>
      <c r="Y259" s="123">
        <v>0</v>
      </c>
      <c r="Z259" s="126">
        <v>0</v>
      </c>
      <c r="AA259" s="136">
        <v>128705078</v>
      </c>
    </row>
    <row r="260" spans="2:27" ht="31.2">
      <c r="B260" s="137">
        <v>780494</v>
      </c>
      <c r="C260" s="133">
        <v>256</v>
      </c>
      <c r="D260" s="140" t="s">
        <v>264</v>
      </c>
      <c r="E260" s="139">
        <v>8457100</v>
      </c>
      <c r="F260" s="123">
        <v>0</v>
      </c>
      <c r="G260" s="123"/>
      <c r="H260" s="123"/>
      <c r="I260" s="123"/>
      <c r="J260" s="123"/>
      <c r="K260" s="123"/>
      <c r="L260" s="123"/>
      <c r="M260" s="123"/>
      <c r="N260" s="123">
        <v>0</v>
      </c>
      <c r="O260" s="123">
        <v>0</v>
      </c>
      <c r="P260" s="123">
        <v>0</v>
      </c>
      <c r="Q260" s="123">
        <v>0</v>
      </c>
      <c r="R260" s="123">
        <v>0</v>
      </c>
      <c r="S260" s="123">
        <v>0</v>
      </c>
      <c r="T260" s="123">
        <v>0</v>
      </c>
      <c r="U260" s="123">
        <v>0</v>
      </c>
      <c r="V260" s="123">
        <v>0</v>
      </c>
      <c r="W260" s="123">
        <v>0</v>
      </c>
      <c r="X260" s="123">
        <v>0</v>
      </c>
      <c r="Y260" s="123">
        <v>0</v>
      </c>
      <c r="Z260" s="126">
        <v>0</v>
      </c>
      <c r="AA260" s="136">
        <v>8457100</v>
      </c>
    </row>
    <row r="261" spans="2:27" ht="31.2">
      <c r="B261" s="137">
        <v>780564</v>
      </c>
      <c r="C261" s="133">
        <v>257</v>
      </c>
      <c r="D261" s="140" t="s">
        <v>265</v>
      </c>
      <c r="E261" s="139">
        <v>6740000</v>
      </c>
      <c r="F261" s="123">
        <v>0</v>
      </c>
      <c r="G261" s="123"/>
      <c r="H261" s="123"/>
      <c r="I261" s="123"/>
      <c r="J261" s="123"/>
      <c r="K261" s="123"/>
      <c r="L261" s="123"/>
      <c r="M261" s="123"/>
      <c r="N261" s="123">
        <v>0</v>
      </c>
      <c r="O261" s="123">
        <v>0</v>
      </c>
      <c r="P261" s="123">
        <v>0</v>
      </c>
      <c r="Q261" s="123">
        <v>0</v>
      </c>
      <c r="R261" s="123">
        <v>0</v>
      </c>
      <c r="S261" s="123">
        <v>0</v>
      </c>
      <c r="T261" s="123">
        <v>0</v>
      </c>
      <c r="U261" s="123">
        <v>0</v>
      </c>
      <c r="V261" s="123">
        <v>0</v>
      </c>
      <c r="W261" s="123">
        <v>0</v>
      </c>
      <c r="X261" s="123">
        <v>0</v>
      </c>
      <c r="Y261" s="123">
        <v>0</v>
      </c>
      <c r="Z261" s="126">
        <v>0</v>
      </c>
      <c r="AA261" s="136">
        <v>6740000</v>
      </c>
    </row>
    <row r="262" spans="2:27" ht="31.2">
      <c r="B262" s="137">
        <v>780574</v>
      </c>
      <c r="C262" s="133">
        <v>258</v>
      </c>
      <c r="D262" s="140" t="s">
        <v>266</v>
      </c>
      <c r="E262" s="139">
        <v>0</v>
      </c>
      <c r="F262" s="123">
        <v>0</v>
      </c>
      <c r="G262" s="123"/>
      <c r="H262" s="123"/>
      <c r="I262" s="123"/>
      <c r="J262" s="123"/>
      <c r="K262" s="123"/>
      <c r="L262" s="123"/>
      <c r="M262" s="123"/>
      <c r="N262" s="123">
        <v>0</v>
      </c>
      <c r="O262" s="123">
        <v>0</v>
      </c>
      <c r="P262" s="123">
        <v>0</v>
      </c>
      <c r="Q262" s="123">
        <v>0</v>
      </c>
      <c r="R262" s="123">
        <v>0</v>
      </c>
      <c r="S262" s="123">
        <v>0</v>
      </c>
      <c r="T262" s="123">
        <v>0</v>
      </c>
      <c r="U262" s="123">
        <v>0</v>
      </c>
      <c r="V262" s="123">
        <v>0</v>
      </c>
      <c r="W262" s="123">
        <v>0</v>
      </c>
      <c r="X262" s="123">
        <v>0</v>
      </c>
      <c r="Y262" s="123">
        <v>0</v>
      </c>
      <c r="Z262" s="126">
        <v>0</v>
      </c>
      <c r="AA262" s="136">
        <v>0</v>
      </c>
    </row>
    <row r="263" spans="2:27" ht="31.2">
      <c r="B263" s="137">
        <v>780577</v>
      </c>
      <c r="C263" s="133">
        <v>259</v>
      </c>
      <c r="D263" s="140" t="s">
        <v>267</v>
      </c>
      <c r="E263" s="139">
        <v>594935</v>
      </c>
      <c r="F263" s="123">
        <v>0</v>
      </c>
      <c r="G263" s="123"/>
      <c r="H263" s="123"/>
      <c r="I263" s="123"/>
      <c r="J263" s="123"/>
      <c r="K263" s="123"/>
      <c r="L263" s="123"/>
      <c r="M263" s="123"/>
      <c r="N263" s="123">
        <v>0</v>
      </c>
      <c r="O263" s="123">
        <v>0</v>
      </c>
      <c r="P263" s="123">
        <v>0</v>
      </c>
      <c r="Q263" s="123">
        <v>0</v>
      </c>
      <c r="R263" s="123">
        <v>0</v>
      </c>
      <c r="S263" s="123">
        <v>0</v>
      </c>
      <c r="T263" s="123">
        <v>0</v>
      </c>
      <c r="U263" s="123">
        <v>0</v>
      </c>
      <c r="V263" s="123">
        <v>0</v>
      </c>
      <c r="W263" s="123">
        <v>0</v>
      </c>
      <c r="X263" s="123">
        <v>0</v>
      </c>
      <c r="Y263" s="123">
        <v>0</v>
      </c>
      <c r="Z263" s="126">
        <v>0</v>
      </c>
      <c r="AA263" s="136">
        <v>594935</v>
      </c>
    </row>
    <row r="264" spans="2:27" ht="31.2">
      <c r="B264" s="137">
        <v>780579</v>
      </c>
      <c r="C264" s="133">
        <v>260</v>
      </c>
      <c r="D264" s="140" t="s">
        <v>268</v>
      </c>
      <c r="E264" s="139">
        <v>569255</v>
      </c>
      <c r="F264" s="123">
        <v>0</v>
      </c>
      <c r="G264" s="123"/>
      <c r="H264" s="123"/>
      <c r="I264" s="123"/>
      <c r="J264" s="123"/>
      <c r="K264" s="123"/>
      <c r="L264" s="123"/>
      <c r="M264" s="123"/>
      <c r="N264" s="123">
        <v>0</v>
      </c>
      <c r="O264" s="123">
        <v>0</v>
      </c>
      <c r="P264" s="123">
        <v>0</v>
      </c>
      <c r="Q264" s="123">
        <v>0</v>
      </c>
      <c r="R264" s="123">
        <v>0</v>
      </c>
      <c r="S264" s="123">
        <v>0</v>
      </c>
      <c r="T264" s="123">
        <v>0</v>
      </c>
      <c r="U264" s="123">
        <v>0</v>
      </c>
      <c r="V264" s="123">
        <v>0</v>
      </c>
      <c r="W264" s="123">
        <v>0</v>
      </c>
      <c r="X264" s="123">
        <v>0</v>
      </c>
      <c r="Y264" s="123">
        <v>0</v>
      </c>
      <c r="Z264" s="126">
        <v>0</v>
      </c>
      <c r="AA264" s="136">
        <v>569255</v>
      </c>
    </row>
    <row r="265" spans="2:27" ht="31.2">
      <c r="B265" s="137">
        <v>780594</v>
      </c>
      <c r="C265" s="133">
        <v>261</v>
      </c>
      <c r="D265" s="140" t="s">
        <v>269</v>
      </c>
      <c r="E265" s="139">
        <v>0</v>
      </c>
      <c r="F265" s="123">
        <v>0</v>
      </c>
      <c r="G265" s="123"/>
      <c r="H265" s="123"/>
      <c r="I265" s="123"/>
      <c r="J265" s="123"/>
      <c r="K265" s="123"/>
      <c r="L265" s="123"/>
      <c r="M265" s="123"/>
      <c r="N265" s="123">
        <v>0</v>
      </c>
      <c r="O265" s="123">
        <v>0</v>
      </c>
      <c r="P265" s="123">
        <v>0</v>
      </c>
      <c r="Q265" s="123">
        <v>0</v>
      </c>
      <c r="R265" s="123">
        <v>0</v>
      </c>
      <c r="S265" s="123">
        <v>0</v>
      </c>
      <c r="T265" s="123">
        <v>0</v>
      </c>
      <c r="U265" s="123">
        <v>0</v>
      </c>
      <c r="V265" s="123">
        <v>0</v>
      </c>
      <c r="W265" s="123">
        <v>0</v>
      </c>
      <c r="X265" s="123">
        <v>0</v>
      </c>
      <c r="Y265" s="123">
        <v>0</v>
      </c>
      <c r="Z265" s="126">
        <v>0</v>
      </c>
      <c r="AA265" s="136">
        <v>0</v>
      </c>
    </row>
    <row r="266" spans="2:27">
      <c r="B266" s="137">
        <v>780278</v>
      </c>
      <c r="C266" s="133">
        <v>262</v>
      </c>
      <c r="D266" s="140" t="s">
        <v>270</v>
      </c>
      <c r="E266" s="139">
        <v>0</v>
      </c>
      <c r="F266" s="123">
        <v>0</v>
      </c>
      <c r="G266" s="123"/>
      <c r="H266" s="123"/>
      <c r="I266" s="123"/>
      <c r="J266" s="123"/>
      <c r="K266" s="123"/>
      <c r="L266" s="123"/>
      <c r="M266" s="123"/>
      <c r="N266" s="123">
        <v>0</v>
      </c>
      <c r="O266" s="123">
        <v>0</v>
      </c>
      <c r="P266" s="123">
        <v>0</v>
      </c>
      <c r="Q266" s="123">
        <v>0</v>
      </c>
      <c r="R266" s="123">
        <v>0</v>
      </c>
      <c r="S266" s="123">
        <v>0</v>
      </c>
      <c r="T266" s="123">
        <v>0</v>
      </c>
      <c r="U266" s="123">
        <v>0</v>
      </c>
      <c r="V266" s="123">
        <v>0</v>
      </c>
      <c r="W266" s="123">
        <v>0</v>
      </c>
      <c r="X266" s="123">
        <v>0</v>
      </c>
      <c r="Y266" s="123">
        <v>0</v>
      </c>
      <c r="Z266" s="126">
        <v>0</v>
      </c>
      <c r="AA266" s="136">
        <v>0</v>
      </c>
    </row>
    <row r="267" spans="2:27" ht="31.2">
      <c r="B267" s="137">
        <v>780279</v>
      </c>
      <c r="C267" s="133">
        <v>263</v>
      </c>
      <c r="D267" s="140" t="s">
        <v>271</v>
      </c>
      <c r="E267" s="139">
        <v>642017</v>
      </c>
      <c r="F267" s="123">
        <v>0</v>
      </c>
      <c r="G267" s="123"/>
      <c r="H267" s="123"/>
      <c r="I267" s="123"/>
      <c r="J267" s="123"/>
      <c r="K267" s="123"/>
      <c r="L267" s="123"/>
      <c r="M267" s="123"/>
      <c r="N267" s="123">
        <v>0</v>
      </c>
      <c r="O267" s="123">
        <v>0</v>
      </c>
      <c r="P267" s="123">
        <v>0</v>
      </c>
      <c r="Q267" s="123">
        <v>0</v>
      </c>
      <c r="R267" s="123">
        <v>0</v>
      </c>
      <c r="S267" s="123">
        <v>0</v>
      </c>
      <c r="T267" s="123">
        <v>0</v>
      </c>
      <c r="U267" s="123">
        <v>0</v>
      </c>
      <c r="V267" s="123">
        <v>0</v>
      </c>
      <c r="W267" s="123">
        <v>0</v>
      </c>
      <c r="X267" s="123">
        <v>0</v>
      </c>
      <c r="Y267" s="123">
        <v>0</v>
      </c>
      <c r="Z267" s="126">
        <v>0</v>
      </c>
      <c r="AA267" s="136">
        <v>642017</v>
      </c>
    </row>
    <row r="268" spans="2:27" ht="31.2">
      <c r="B268" s="137">
        <v>780604</v>
      </c>
      <c r="C268" s="133">
        <v>264</v>
      </c>
      <c r="D268" s="140" t="s">
        <v>272</v>
      </c>
      <c r="E268" s="139">
        <v>0</v>
      </c>
      <c r="F268" s="123">
        <v>0</v>
      </c>
      <c r="G268" s="123"/>
      <c r="H268" s="123"/>
      <c r="I268" s="123"/>
      <c r="J268" s="123"/>
      <c r="K268" s="123"/>
      <c r="L268" s="123"/>
      <c r="M268" s="123"/>
      <c r="N268" s="123">
        <v>0</v>
      </c>
      <c r="O268" s="123">
        <v>0</v>
      </c>
      <c r="P268" s="123">
        <v>0</v>
      </c>
      <c r="Q268" s="123">
        <v>0</v>
      </c>
      <c r="R268" s="123">
        <v>0</v>
      </c>
      <c r="S268" s="123">
        <v>0</v>
      </c>
      <c r="T268" s="123">
        <v>0</v>
      </c>
      <c r="U268" s="123">
        <v>0</v>
      </c>
      <c r="V268" s="123">
        <v>0</v>
      </c>
      <c r="W268" s="123">
        <v>0</v>
      </c>
      <c r="X268" s="123">
        <v>0</v>
      </c>
      <c r="Y268" s="123">
        <v>0</v>
      </c>
      <c r="Z268" s="126">
        <v>0</v>
      </c>
      <c r="AA268" s="136">
        <v>0</v>
      </c>
    </row>
    <row r="269" spans="2:27" ht="46.8">
      <c r="B269" s="137">
        <v>780618</v>
      </c>
      <c r="C269" s="133">
        <v>265</v>
      </c>
      <c r="D269" s="140" t="s">
        <v>273</v>
      </c>
      <c r="E269" s="139">
        <v>0</v>
      </c>
      <c r="F269" s="123">
        <v>0</v>
      </c>
      <c r="G269" s="123"/>
      <c r="H269" s="123"/>
      <c r="I269" s="123"/>
      <c r="J269" s="123"/>
      <c r="K269" s="123"/>
      <c r="L269" s="123"/>
      <c r="M269" s="123"/>
      <c r="N269" s="123">
        <v>0</v>
      </c>
      <c r="O269" s="123">
        <v>0</v>
      </c>
      <c r="P269" s="123">
        <v>0</v>
      </c>
      <c r="Q269" s="123">
        <v>0</v>
      </c>
      <c r="R269" s="123">
        <v>0</v>
      </c>
      <c r="S269" s="123">
        <v>0</v>
      </c>
      <c r="T269" s="123">
        <v>0</v>
      </c>
      <c r="U269" s="123">
        <v>0</v>
      </c>
      <c r="V269" s="123">
        <v>0</v>
      </c>
      <c r="W269" s="123">
        <v>0</v>
      </c>
      <c r="X269" s="123">
        <v>0</v>
      </c>
      <c r="Y269" s="123">
        <v>0</v>
      </c>
      <c r="Z269" s="126">
        <v>0</v>
      </c>
      <c r="AA269" s="136">
        <v>0</v>
      </c>
    </row>
    <row r="270" spans="2:27" ht="31.2">
      <c r="B270" s="137">
        <v>780624</v>
      </c>
      <c r="C270" s="133">
        <v>266</v>
      </c>
      <c r="D270" s="140" t="s">
        <v>274</v>
      </c>
      <c r="E270" s="139">
        <v>0</v>
      </c>
      <c r="F270" s="123">
        <v>0</v>
      </c>
      <c r="G270" s="123"/>
      <c r="H270" s="123"/>
      <c r="I270" s="123"/>
      <c r="J270" s="123"/>
      <c r="K270" s="123"/>
      <c r="L270" s="123"/>
      <c r="M270" s="123"/>
      <c r="N270" s="123">
        <v>0</v>
      </c>
      <c r="O270" s="123">
        <v>0</v>
      </c>
      <c r="P270" s="123">
        <v>0</v>
      </c>
      <c r="Q270" s="123">
        <v>0</v>
      </c>
      <c r="R270" s="123">
        <v>0</v>
      </c>
      <c r="S270" s="123">
        <v>0</v>
      </c>
      <c r="T270" s="123">
        <v>0</v>
      </c>
      <c r="U270" s="123">
        <v>0</v>
      </c>
      <c r="V270" s="123">
        <v>0</v>
      </c>
      <c r="W270" s="123">
        <v>0</v>
      </c>
      <c r="X270" s="123">
        <v>0</v>
      </c>
      <c r="Y270" s="123">
        <v>0</v>
      </c>
      <c r="Z270" s="126">
        <v>0</v>
      </c>
      <c r="AA270" s="136">
        <v>0</v>
      </c>
    </row>
    <row r="271" spans="2:27" ht="31.2">
      <c r="B271" s="137">
        <v>780626</v>
      </c>
      <c r="C271" s="133">
        <v>267</v>
      </c>
      <c r="D271" s="140" t="s">
        <v>275</v>
      </c>
      <c r="E271" s="139">
        <v>1294591</v>
      </c>
      <c r="F271" s="123">
        <v>0</v>
      </c>
      <c r="G271" s="123"/>
      <c r="H271" s="123"/>
      <c r="I271" s="123"/>
      <c r="J271" s="123"/>
      <c r="K271" s="123"/>
      <c r="L271" s="123"/>
      <c r="M271" s="123"/>
      <c r="N271" s="123">
        <v>0</v>
      </c>
      <c r="O271" s="123">
        <v>0</v>
      </c>
      <c r="P271" s="123">
        <v>0</v>
      </c>
      <c r="Q271" s="123">
        <v>0</v>
      </c>
      <c r="R271" s="123">
        <v>0</v>
      </c>
      <c r="S271" s="123">
        <v>0</v>
      </c>
      <c r="T271" s="123">
        <v>0</v>
      </c>
      <c r="U271" s="123">
        <v>0</v>
      </c>
      <c r="V271" s="123">
        <v>0</v>
      </c>
      <c r="W271" s="123">
        <v>0</v>
      </c>
      <c r="X271" s="123">
        <v>0</v>
      </c>
      <c r="Y271" s="123">
        <v>0</v>
      </c>
      <c r="Z271" s="126">
        <v>0</v>
      </c>
      <c r="AA271" s="136">
        <v>1294591</v>
      </c>
    </row>
    <row r="272" spans="2:27" ht="31.2">
      <c r="B272" s="137">
        <v>780629</v>
      </c>
      <c r="C272" s="133">
        <v>268</v>
      </c>
      <c r="D272" s="140" t="s">
        <v>276</v>
      </c>
      <c r="E272" s="139">
        <v>826061</v>
      </c>
      <c r="F272" s="123">
        <v>0</v>
      </c>
      <c r="G272" s="123"/>
      <c r="H272" s="123"/>
      <c r="I272" s="123"/>
      <c r="J272" s="123"/>
      <c r="K272" s="123"/>
      <c r="L272" s="123"/>
      <c r="M272" s="123"/>
      <c r="N272" s="123">
        <v>0</v>
      </c>
      <c r="O272" s="123">
        <v>0</v>
      </c>
      <c r="P272" s="123">
        <v>0</v>
      </c>
      <c r="Q272" s="123">
        <v>0</v>
      </c>
      <c r="R272" s="123">
        <v>0</v>
      </c>
      <c r="S272" s="123">
        <v>0</v>
      </c>
      <c r="T272" s="123">
        <v>0</v>
      </c>
      <c r="U272" s="123">
        <v>0</v>
      </c>
      <c r="V272" s="123">
        <v>0</v>
      </c>
      <c r="W272" s="123">
        <v>0</v>
      </c>
      <c r="X272" s="123">
        <v>0</v>
      </c>
      <c r="Y272" s="123">
        <v>0</v>
      </c>
      <c r="Z272" s="126">
        <v>0</v>
      </c>
      <c r="AA272" s="136">
        <v>826061</v>
      </c>
    </row>
    <row r="273" spans="2:27" ht="62.4">
      <c r="B273" s="137">
        <v>780632</v>
      </c>
      <c r="C273" s="133">
        <v>269</v>
      </c>
      <c r="D273" s="140" t="s">
        <v>277</v>
      </c>
      <c r="E273" s="139">
        <v>19058746</v>
      </c>
      <c r="F273" s="123">
        <v>0</v>
      </c>
      <c r="G273" s="123"/>
      <c r="H273" s="123"/>
      <c r="I273" s="123"/>
      <c r="J273" s="123"/>
      <c r="K273" s="123"/>
      <c r="L273" s="123"/>
      <c r="M273" s="123"/>
      <c r="N273" s="123">
        <v>0</v>
      </c>
      <c r="O273" s="123">
        <v>0</v>
      </c>
      <c r="P273" s="123">
        <v>0</v>
      </c>
      <c r="Q273" s="123">
        <v>0</v>
      </c>
      <c r="R273" s="123">
        <v>0</v>
      </c>
      <c r="S273" s="123">
        <v>0</v>
      </c>
      <c r="T273" s="123">
        <v>0</v>
      </c>
      <c r="U273" s="123">
        <v>0</v>
      </c>
      <c r="V273" s="123">
        <v>0</v>
      </c>
      <c r="W273" s="123">
        <v>0</v>
      </c>
      <c r="X273" s="123">
        <v>0</v>
      </c>
      <c r="Y273" s="123">
        <v>0</v>
      </c>
      <c r="Z273" s="126">
        <v>0</v>
      </c>
      <c r="AA273" s="136">
        <v>19058746</v>
      </c>
    </row>
    <row r="274" spans="2:27" ht="46.8">
      <c r="B274" s="137">
        <v>780640</v>
      </c>
      <c r="C274" s="133">
        <v>270</v>
      </c>
      <c r="D274" s="140" t="s">
        <v>278</v>
      </c>
      <c r="E274" s="139">
        <v>0</v>
      </c>
      <c r="F274" s="123">
        <v>0</v>
      </c>
      <c r="G274" s="123"/>
      <c r="H274" s="123"/>
      <c r="I274" s="123"/>
      <c r="J274" s="123"/>
      <c r="K274" s="123"/>
      <c r="L274" s="123"/>
      <c r="M274" s="123"/>
      <c r="N274" s="123">
        <v>0</v>
      </c>
      <c r="O274" s="123">
        <v>0</v>
      </c>
      <c r="P274" s="123">
        <v>0</v>
      </c>
      <c r="Q274" s="123">
        <v>0</v>
      </c>
      <c r="R274" s="123">
        <v>0</v>
      </c>
      <c r="S274" s="123">
        <v>0</v>
      </c>
      <c r="T274" s="123">
        <v>0</v>
      </c>
      <c r="U274" s="123">
        <v>0</v>
      </c>
      <c r="V274" s="123">
        <v>0</v>
      </c>
      <c r="W274" s="123">
        <v>0</v>
      </c>
      <c r="X274" s="123">
        <v>0</v>
      </c>
      <c r="Y274" s="123">
        <v>0</v>
      </c>
      <c r="Z274" s="126">
        <v>0</v>
      </c>
      <c r="AA274" s="136">
        <v>0</v>
      </c>
    </row>
    <row r="275" spans="2:27" ht="31.2">
      <c r="B275" s="137">
        <v>780646</v>
      </c>
      <c r="C275" s="133">
        <v>271</v>
      </c>
      <c r="D275" s="140" t="s">
        <v>279</v>
      </c>
      <c r="E275" s="139">
        <v>189320</v>
      </c>
      <c r="F275" s="123">
        <v>0</v>
      </c>
      <c r="G275" s="123"/>
      <c r="H275" s="123"/>
      <c r="I275" s="123"/>
      <c r="J275" s="123"/>
      <c r="K275" s="123"/>
      <c r="L275" s="123"/>
      <c r="M275" s="123"/>
      <c r="N275" s="123">
        <v>0</v>
      </c>
      <c r="O275" s="123">
        <v>0</v>
      </c>
      <c r="P275" s="123">
        <v>0</v>
      </c>
      <c r="Q275" s="123">
        <v>0</v>
      </c>
      <c r="R275" s="123">
        <v>0</v>
      </c>
      <c r="S275" s="123">
        <v>0</v>
      </c>
      <c r="T275" s="123">
        <v>-78909.600000000006</v>
      </c>
      <c r="U275" s="123">
        <v>0</v>
      </c>
      <c r="V275" s="123">
        <v>0</v>
      </c>
      <c r="W275" s="123">
        <v>0</v>
      </c>
      <c r="X275" s="123">
        <v>0</v>
      </c>
      <c r="Y275" s="123">
        <v>0</v>
      </c>
      <c r="Z275" s="126">
        <v>-78909.600000000006</v>
      </c>
      <c r="AA275" s="136">
        <v>110410.4</v>
      </c>
    </row>
    <row r="276" spans="2:27" ht="31.2">
      <c r="B276" s="137">
        <v>780648</v>
      </c>
      <c r="C276" s="133">
        <v>272</v>
      </c>
      <c r="D276" s="140" t="s">
        <v>280</v>
      </c>
      <c r="E276" s="139">
        <v>33566486</v>
      </c>
      <c r="F276" s="123">
        <v>0</v>
      </c>
      <c r="G276" s="123"/>
      <c r="H276" s="123"/>
      <c r="I276" s="123"/>
      <c r="J276" s="123"/>
      <c r="K276" s="123"/>
      <c r="L276" s="123"/>
      <c r="M276" s="123"/>
      <c r="N276" s="123">
        <v>0</v>
      </c>
      <c r="O276" s="123">
        <v>0</v>
      </c>
      <c r="P276" s="123">
        <v>0</v>
      </c>
      <c r="Q276" s="123">
        <v>0</v>
      </c>
      <c r="R276" s="123">
        <v>0</v>
      </c>
      <c r="S276" s="123">
        <v>0</v>
      </c>
      <c r="T276" s="123">
        <v>0</v>
      </c>
      <c r="U276" s="123">
        <v>0</v>
      </c>
      <c r="V276" s="123">
        <v>0</v>
      </c>
      <c r="W276" s="123">
        <v>0</v>
      </c>
      <c r="X276" s="123">
        <v>0</v>
      </c>
      <c r="Y276" s="123">
        <v>0</v>
      </c>
      <c r="Z276" s="126">
        <v>0</v>
      </c>
      <c r="AA276" s="136">
        <v>33566486</v>
      </c>
    </row>
    <row r="277" spans="2:27" ht="31.2">
      <c r="B277" s="137">
        <v>780650</v>
      </c>
      <c r="C277" s="133">
        <v>273</v>
      </c>
      <c r="D277" s="140" t="s">
        <v>281</v>
      </c>
      <c r="E277" s="139">
        <v>0</v>
      </c>
      <c r="F277" s="123">
        <v>0</v>
      </c>
      <c r="G277" s="123"/>
      <c r="H277" s="123"/>
      <c r="I277" s="123"/>
      <c r="J277" s="123"/>
      <c r="K277" s="123"/>
      <c r="L277" s="123"/>
      <c r="M277" s="123"/>
      <c r="N277" s="123">
        <v>0</v>
      </c>
      <c r="O277" s="123">
        <v>0</v>
      </c>
      <c r="P277" s="123">
        <v>0</v>
      </c>
      <c r="Q277" s="123">
        <v>0</v>
      </c>
      <c r="R277" s="123">
        <v>0</v>
      </c>
      <c r="S277" s="123">
        <v>0</v>
      </c>
      <c r="T277" s="123">
        <v>0</v>
      </c>
      <c r="U277" s="123">
        <v>0</v>
      </c>
      <c r="V277" s="123">
        <v>0</v>
      </c>
      <c r="W277" s="123">
        <v>0</v>
      </c>
      <c r="X277" s="123">
        <v>0</v>
      </c>
      <c r="Y277" s="123">
        <v>0</v>
      </c>
      <c r="Z277" s="126">
        <v>0</v>
      </c>
      <c r="AA277" s="136">
        <v>0</v>
      </c>
    </row>
    <row r="278" spans="2:27" ht="62.4">
      <c r="B278" s="137">
        <v>780653</v>
      </c>
      <c r="C278" s="133">
        <v>274</v>
      </c>
      <c r="D278" s="140" t="s">
        <v>282</v>
      </c>
      <c r="E278" s="139">
        <v>0</v>
      </c>
      <c r="F278" s="123">
        <v>0</v>
      </c>
      <c r="G278" s="123"/>
      <c r="H278" s="123"/>
      <c r="I278" s="123"/>
      <c r="J278" s="123"/>
      <c r="K278" s="123"/>
      <c r="L278" s="123"/>
      <c r="M278" s="123"/>
      <c r="N278" s="123">
        <v>0</v>
      </c>
      <c r="O278" s="123">
        <v>0</v>
      </c>
      <c r="P278" s="123">
        <v>0</v>
      </c>
      <c r="Q278" s="123">
        <v>0</v>
      </c>
      <c r="R278" s="123">
        <v>0</v>
      </c>
      <c r="S278" s="123">
        <v>0</v>
      </c>
      <c r="T278" s="123">
        <v>0</v>
      </c>
      <c r="U278" s="123">
        <v>0</v>
      </c>
      <c r="V278" s="123">
        <v>0</v>
      </c>
      <c r="W278" s="123">
        <v>0</v>
      </c>
      <c r="X278" s="123">
        <v>0</v>
      </c>
      <c r="Y278" s="123">
        <v>0</v>
      </c>
      <c r="Z278" s="126">
        <v>0</v>
      </c>
      <c r="AA278" s="136">
        <v>0</v>
      </c>
    </row>
    <row r="279" spans="2:27" ht="31.2">
      <c r="B279" s="137">
        <v>780656</v>
      </c>
      <c r="C279" s="133">
        <v>275</v>
      </c>
      <c r="D279" s="140" t="s">
        <v>283</v>
      </c>
      <c r="E279" s="139">
        <v>239686</v>
      </c>
      <c r="F279" s="123">
        <v>0</v>
      </c>
      <c r="G279" s="123"/>
      <c r="H279" s="123"/>
      <c r="I279" s="123"/>
      <c r="J279" s="123"/>
      <c r="K279" s="123"/>
      <c r="L279" s="123"/>
      <c r="M279" s="123"/>
      <c r="N279" s="123">
        <v>0</v>
      </c>
      <c r="O279" s="123">
        <v>0</v>
      </c>
      <c r="P279" s="123">
        <v>0</v>
      </c>
      <c r="Q279" s="123">
        <v>0</v>
      </c>
      <c r="R279" s="123">
        <v>0</v>
      </c>
      <c r="S279" s="123">
        <v>0</v>
      </c>
      <c r="T279" s="123">
        <v>0</v>
      </c>
      <c r="U279" s="123">
        <v>0</v>
      </c>
      <c r="V279" s="123">
        <v>0</v>
      </c>
      <c r="W279" s="123">
        <v>0</v>
      </c>
      <c r="X279" s="123">
        <v>0</v>
      </c>
      <c r="Y279" s="123">
        <v>0</v>
      </c>
      <c r="Z279" s="126">
        <v>0</v>
      </c>
      <c r="AA279" s="136">
        <v>239686</v>
      </c>
    </row>
    <row r="280" spans="2:27" ht="31.2">
      <c r="B280" s="137">
        <v>780687</v>
      </c>
      <c r="C280" s="133">
        <v>276</v>
      </c>
      <c r="D280" s="140" t="s">
        <v>284</v>
      </c>
      <c r="E280" s="139">
        <v>90608048</v>
      </c>
      <c r="F280" s="123">
        <v>0</v>
      </c>
      <c r="G280" s="123"/>
      <c r="H280" s="123"/>
      <c r="I280" s="123"/>
      <c r="J280" s="123"/>
      <c r="K280" s="123"/>
      <c r="L280" s="123"/>
      <c r="M280" s="123"/>
      <c r="N280" s="123">
        <v>0</v>
      </c>
      <c r="O280" s="123">
        <v>0</v>
      </c>
      <c r="P280" s="123">
        <v>0</v>
      </c>
      <c r="Q280" s="123">
        <v>0</v>
      </c>
      <c r="R280" s="123">
        <v>0</v>
      </c>
      <c r="S280" s="123">
        <v>0</v>
      </c>
      <c r="T280" s="123">
        <v>0</v>
      </c>
      <c r="U280" s="123">
        <v>0</v>
      </c>
      <c r="V280" s="123">
        <v>0</v>
      </c>
      <c r="W280" s="123">
        <v>0</v>
      </c>
      <c r="X280" s="123">
        <v>0</v>
      </c>
      <c r="Y280" s="123">
        <v>0</v>
      </c>
      <c r="Z280" s="126">
        <v>0</v>
      </c>
      <c r="AA280" s="136">
        <v>90608048</v>
      </c>
    </row>
    <row r="281" spans="2:27" ht="31.2">
      <c r="B281" s="137">
        <v>780691</v>
      </c>
      <c r="C281" s="133">
        <v>277</v>
      </c>
      <c r="D281" s="140" t="s">
        <v>285</v>
      </c>
      <c r="E281" s="139">
        <v>0</v>
      </c>
      <c r="F281" s="123">
        <v>0</v>
      </c>
      <c r="G281" s="123"/>
      <c r="H281" s="123"/>
      <c r="I281" s="123"/>
      <c r="J281" s="123"/>
      <c r="K281" s="123"/>
      <c r="L281" s="123"/>
      <c r="M281" s="123"/>
      <c r="N281" s="123">
        <v>0</v>
      </c>
      <c r="O281" s="123">
        <v>0</v>
      </c>
      <c r="P281" s="123">
        <v>0</v>
      </c>
      <c r="Q281" s="123">
        <v>0</v>
      </c>
      <c r="R281" s="123">
        <v>0</v>
      </c>
      <c r="S281" s="123">
        <v>0</v>
      </c>
      <c r="T281" s="123">
        <v>0</v>
      </c>
      <c r="U281" s="123">
        <v>0</v>
      </c>
      <c r="V281" s="123">
        <v>0</v>
      </c>
      <c r="W281" s="123">
        <v>0</v>
      </c>
      <c r="X281" s="123">
        <v>0</v>
      </c>
      <c r="Y281" s="123">
        <v>0</v>
      </c>
      <c r="Z281" s="126">
        <v>0</v>
      </c>
      <c r="AA281" s="136">
        <v>0</v>
      </c>
    </row>
    <row r="282" spans="2:27" ht="31.2">
      <c r="B282" s="137">
        <v>780489</v>
      </c>
      <c r="C282" s="133">
        <v>278</v>
      </c>
      <c r="D282" s="140" t="s">
        <v>286</v>
      </c>
      <c r="E282" s="139">
        <v>731899</v>
      </c>
      <c r="F282" s="123">
        <v>0</v>
      </c>
      <c r="G282" s="123"/>
      <c r="H282" s="123"/>
      <c r="I282" s="123"/>
      <c r="J282" s="123"/>
      <c r="K282" s="123"/>
      <c r="L282" s="123"/>
      <c r="M282" s="123"/>
      <c r="N282" s="123">
        <v>0</v>
      </c>
      <c r="O282" s="123">
        <v>0</v>
      </c>
      <c r="P282" s="123">
        <v>0</v>
      </c>
      <c r="Q282" s="123">
        <v>0</v>
      </c>
      <c r="R282" s="123">
        <v>0</v>
      </c>
      <c r="S282" s="123">
        <v>0</v>
      </c>
      <c r="T282" s="123">
        <v>0</v>
      </c>
      <c r="U282" s="123">
        <v>0</v>
      </c>
      <c r="V282" s="123">
        <v>0</v>
      </c>
      <c r="W282" s="123">
        <v>0</v>
      </c>
      <c r="X282" s="123">
        <v>0</v>
      </c>
      <c r="Y282" s="123">
        <v>0</v>
      </c>
      <c r="Z282" s="126">
        <v>0</v>
      </c>
      <c r="AA282" s="136">
        <v>731899</v>
      </c>
    </row>
    <row r="283" spans="2:27" ht="31.2">
      <c r="B283" s="137">
        <v>780621</v>
      </c>
      <c r="C283" s="133">
        <v>279</v>
      </c>
      <c r="D283" s="140" t="s">
        <v>287</v>
      </c>
      <c r="E283" s="139">
        <v>0</v>
      </c>
      <c r="F283" s="123">
        <v>0</v>
      </c>
      <c r="G283" s="123"/>
      <c r="H283" s="123"/>
      <c r="I283" s="123"/>
      <c r="J283" s="123"/>
      <c r="K283" s="123"/>
      <c r="L283" s="123"/>
      <c r="M283" s="123"/>
      <c r="N283" s="123">
        <v>0</v>
      </c>
      <c r="O283" s="123">
        <v>0</v>
      </c>
      <c r="P283" s="123">
        <v>0</v>
      </c>
      <c r="Q283" s="123">
        <v>0</v>
      </c>
      <c r="R283" s="123">
        <v>0</v>
      </c>
      <c r="S283" s="123">
        <v>0</v>
      </c>
      <c r="T283" s="123">
        <v>0</v>
      </c>
      <c r="U283" s="123">
        <v>0</v>
      </c>
      <c r="V283" s="123">
        <v>0</v>
      </c>
      <c r="W283" s="123">
        <v>0</v>
      </c>
      <c r="X283" s="123">
        <v>0</v>
      </c>
      <c r="Y283" s="123">
        <v>0</v>
      </c>
      <c r="Z283" s="126">
        <v>0</v>
      </c>
      <c r="AA283" s="136">
        <v>0</v>
      </c>
    </row>
    <row r="284" spans="2:27" ht="31.2">
      <c r="B284" s="137">
        <v>780661</v>
      </c>
      <c r="C284" s="133">
        <v>280</v>
      </c>
      <c r="D284" s="140" t="s">
        <v>288</v>
      </c>
      <c r="E284" s="139">
        <v>196885</v>
      </c>
      <c r="F284" s="123">
        <v>0</v>
      </c>
      <c r="G284" s="123"/>
      <c r="H284" s="123"/>
      <c r="I284" s="123"/>
      <c r="J284" s="123"/>
      <c r="K284" s="123"/>
      <c r="L284" s="123"/>
      <c r="M284" s="123"/>
      <c r="N284" s="123">
        <v>0</v>
      </c>
      <c r="O284" s="123">
        <v>0</v>
      </c>
      <c r="P284" s="123">
        <v>0</v>
      </c>
      <c r="Q284" s="123">
        <v>0</v>
      </c>
      <c r="R284" s="123">
        <v>0</v>
      </c>
      <c r="S284" s="123">
        <v>0</v>
      </c>
      <c r="T284" s="123">
        <v>0</v>
      </c>
      <c r="U284" s="123">
        <v>0</v>
      </c>
      <c r="V284" s="123">
        <v>0</v>
      </c>
      <c r="W284" s="123">
        <v>0</v>
      </c>
      <c r="X284" s="123">
        <v>0</v>
      </c>
      <c r="Y284" s="123">
        <v>0</v>
      </c>
      <c r="Z284" s="126">
        <v>0</v>
      </c>
      <c r="AA284" s="136">
        <v>196885</v>
      </c>
    </row>
    <row r="285" spans="2:27" ht="46.8">
      <c r="B285" s="137">
        <v>780663</v>
      </c>
      <c r="C285" s="133">
        <v>281</v>
      </c>
      <c r="D285" s="140" t="s">
        <v>289</v>
      </c>
      <c r="E285" s="139">
        <v>0</v>
      </c>
      <c r="F285" s="123">
        <v>0</v>
      </c>
      <c r="G285" s="123"/>
      <c r="H285" s="123"/>
      <c r="I285" s="123"/>
      <c r="J285" s="123"/>
      <c r="K285" s="123"/>
      <c r="L285" s="123"/>
      <c r="M285" s="123"/>
      <c r="N285" s="123">
        <v>0</v>
      </c>
      <c r="O285" s="123">
        <v>0</v>
      </c>
      <c r="P285" s="123">
        <v>0</v>
      </c>
      <c r="Q285" s="123">
        <v>0</v>
      </c>
      <c r="R285" s="123">
        <v>0</v>
      </c>
      <c r="S285" s="123">
        <v>0</v>
      </c>
      <c r="T285" s="123">
        <v>0</v>
      </c>
      <c r="U285" s="123">
        <v>0</v>
      </c>
      <c r="V285" s="123">
        <v>0</v>
      </c>
      <c r="W285" s="123">
        <v>0</v>
      </c>
      <c r="X285" s="123">
        <v>0</v>
      </c>
      <c r="Y285" s="123">
        <v>0</v>
      </c>
      <c r="Z285" s="126">
        <v>0</v>
      </c>
      <c r="AA285" s="136">
        <v>0</v>
      </c>
    </row>
    <row r="286" spans="2:27" ht="31.2">
      <c r="B286" s="137">
        <v>780666</v>
      </c>
      <c r="C286" s="133">
        <v>282</v>
      </c>
      <c r="D286" s="140" t="s">
        <v>290</v>
      </c>
      <c r="E286" s="139">
        <v>0</v>
      </c>
      <c r="F286" s="123">
        <v>0</v>
      </c>
      <c r="G286" s="123"/>
      <c r="H286" s="123"/>
      <c r="I286" s="123"/>
      <c r="J286" s="123"/>
      <c r="K286" s="123"/>
      <c r="L286" s="123"/>
      <c r="M286" s="123"/>
      <c r="N286" s="123">
        <v>0</v>
      </c>
      <c r="O286" s="123">
        <v>0</v>
      </c>
      <c r="P286" s="123">
        <v>0</v>
      </c>
      <c r="Q286" s="123">
        <v>0</v>
      </c>
      <c r="R286" s="123">
        <v>0</v>
      </c>
      <c r="S286" s="123">
        <v>0</v>
      </c>
      <c r="T286" s="123">
        <v>0</v>
      </c>
      <c r="U286" s="123">
        <v>0</v>
      </c>
      <c r="V286" s="123">
        <v>0</v>
      </c>
      <c r="W286" s="123">
        <v>0</v>
      </c>
      <c r="X286" s="123">
        <v>0</v>
      </c>
      <c r="Y286" s="123">
        <v>0</v>
      </c>
      <c r="Z286" s="126">
        <v>0</v>
      </c>
      <c r="AA286" s="136">
        <v>0</v>
      </c>
    </row>
    <row r="287" spans="2:27" ht="31.2">
      <c r="B287" s="137">
        <v>780671</v>
      </c>
      <c r="C287" s="133">
        <v>283</v>
      </c>
      <c r="D287" s="140" t="s">
        <v>291</v>
      </c>
      <c r="E287" s="139">
        <v>55948881</v>
      </c>
      <c r="F287" s="123">
        <v>0</v>
      </c>
      <c r="G287" s="123"/>
      <c r="H287" s="123"/>
      <c r="I287" s="123"/>
      <c r="J287" s="123"/>
      <c r="K287" s="123"/>
      <c r="L287" s="123"/>
      <c r="M287" s="123"/>
      <c r="N287" s="123">
        <v>0</v>
      </c>
      <c r="O287" s="123">
        <v>0</v>
      </c>
      <c r="P287" s="123">
        <v>0</v>
      </c>
      <c r="Q287" s="123">
        <v>0</v>
      </c>
      <c r="R287" s="123">
        <v>0</v>
      </c>
      <c r="S287" s="123">
        <v>0</v>
      </c>
      <c r="T287" s="123">
        <v>0</v>
      </c>
      <c r="U287" s="123">
        <v>0</v>
      </c>
      <c r="V287" s="123">
        <v>0</v>
      </c>
      <c r="W287" s="123">
        <v>0</v>
      </c>
      <c r="X287" s="123">
        <v>0</v>
      </c>
      <c r="Y287" s="123">
        <v>0</v>
      </c>
      <c r="Z287" s="126">
        <v>0</v>
      </c>
      <c r="AA287" s="136">
        <v>55948881</v>
      </c>
    </row>
    <row r="288" spans="2:27" ht="31.2">
      <c r="B288" s="137">
        <v>780672</v>
      </c>
      <c r="C288" s="133">
        <v>284</v>
      </c>
      <c r="D288" s="140" t="s">
        <v>292</v>
      </c>
      <c r="E288" s="139">
        <v>0</v>
      </c>
      <c r="F288" s="123">
        <v>0</v>
      </c>
      <c r="G288" s="123"/>
      <c r="H288" s="123"/>
      <c r="I288" s="123"/>
      <c r="J288" s="123"/>
      <c r="K288" s="123"/>
      <c r="L288" s="123"/>
      <c r="M288" s="123"/>
      <c r="N288" s="123">
        <v>0</v>
      </c>
      <c r="O288" s="123">
        <v>0</v>
      </c>
      <c r="P288" s="123">
        <v>0</v>
      </c>
      <c r="Q288" s="123">
        <v>0</v>
      </c>
      <c r="R288" s="123">
        <v>0</v>
      </c>
      <c r="S288" s="123">
        <v>0</v>
      </c>
      <c r="T288" s="123">
        <v>0</v>
      </c>
      <c r="U288" s="123">
        <v>0</v>
      </c>
      <c r="V288" s="123">
        <v>0</v>
      </c>
      <c r="W288" s="123">
        <v>0</v>
      </c>
      <c r="X288" s="123">
        <v>0</v>
      </c>
      <c r="Y288" s="123">
        <v>0</v>
      </c>
      <c r="Z288" s="126">
        <v>0</v>
      </c>
      <c r="AA288" s="136">
        <v>0</v>
      </c>
    </row>
    <row r="289" spans="2:27" ht="31.2">
      <c r="B289" s="137">
        <v>780674</v>
      </c>
      <c r="C289" s="133">
        <v>285</v>
      </c>
      <c r="D289" s="140" t="s">
        <v>293</v>
      </c>
      <c r="E289" s="139">
        <v>65144281</v>
      </c>
      <c r="F289" s="123">
        <v>0</v>
      </c>
      <c r="G289" s="123"/>
      <c r="H289" s="123"/>
      <c r="I289" s="123"/>
      <c r="J289" s="123"/>
      <c r="K289" s="123"/>
      <c r="L289" s="123"/>
      <c r="M289" s="123"/>
      <c r="N289" s="123">
        <v>0</v>
      </c>
      <c r="O289" s="123">
        <v>0</v>
      </c>
      <c r="P289" s="123">
        <v>0</v>
      </c>
      <c r="Q289" s="123">
        <v>0</v>
      </c>
      <c r="R289" s="123">
        <v>0</v>
      </c>
      <c r="S289" s="123">
        <v>0</v>
      </c>
      <c r="T289" s="123">
        <v>0</v>
      </c>
      <c r="U289" s="123">
        <v>0</v>
      </c>
      <c r="V289" s="123">
        <v>0</v>
      </c>
      <c r="W289" s="123">
        <v>0</v>
      </c>
      <c r="X289" s="123">
        <v>0</v>
      </c>
      <c r="Y289" s="123">
        <v>0</v>
      </c>
      <c r="Z289" s="126">
        <v>0</v>
      </c>
      <c r="AA289" s="136">
        <v>65144281</v>
      </c>
    </row>
    <row r="290" spans="2:27" ht="31.2">
      <c r="B290" s="137">
        <v>780676</v>
      </c>
      <c r="C290" s="133">
        <v>286</v>
      </c>
      <c r="D290" s="140" t="s">
        <v>294</v>
      </c>
      <c r="E290" s="139">
        <v>0</v>
      </c>
      <c r="F290" s="123">
        <v>0</v>
      </c>
      <c r="G290" s="123"/>
      <c r="H290" s="123"/>
      <c r="I290" s="123"/>
      <c r="J290" s="123"/>
      <c r="K290" s="123"/>
      <c r="L290" s="123"/>
      <c r="M290" s="123"/>
      <c r="N290" s="123">
        <v>0</v>
      </c>
      <c r="O290" s="123">
        <v>0</v>
      </c>
      <c r="P290" s="123">
        <v>0</v>
      </c>
      <c r="Q290" s="123">
        <v>0</v>
      </c>
      <c r="R290" s="123">
        <v>0</v>
      </c>
      <c r="S290" s="123">
        <v>0</v>
      </c>
      <c r="T290" s="123">
        <v>0</v>
      </c>
      <c r="U290" s="123">
        <v>0</v>
      </c>
      <c r="V290" s="123">
        <v>0</v>
      </c>
      <c r="W290" s="123">
        <v>0</v>
      </c>
      <c r="X290" s="123">
        <v>0</v>
      </c>
      <c r="Y290" s="123">
        <v>0</v>
      </c>
      <c r="Z290" s="126">
        <v>0</v>
      </c>
      <c r="AA290" s="136">
        <v>0</v>
      </c>
    </row>
    <row r="291" spans="2:27" ht="31.2">
      <c r="B291" s="137">
        <v>780677</v>
      </c>
      <c r="C291" s="133">
        <v>287</v>
      </c>
      <c r="D291" s="140" t="s">
        <v>295</v>
      </c>
      <c r="E291" s="139">
        <v>6547500</v>
      </c>
      <c r="F291" s="123">
        <v>0</v>
      </c>
      <c r="G291" s="123"/>
      <c r="H291" s="123"/>
      <c r="I291" s="123"/>
      <c r="J291" s="123"/>
      <c r="K291" s="123"/>
      <c r="L291" s="123"/>
      <c r="M291" s="123"/>
      <c r="N291" s="123">
        <v>0</v>
      </c>
      <c r="O291" s="123">
        <v>0</v>
      </c>
      <c r="P291" s="123">
        <v>0</v>
      </c>
      <c r="Q291" s="123">
        <v>0</v>
      </c>
      <c r="R291" s="123">
        <v>0</v>
      </c>
      <c r="S291" s="123">
        <v>0</v>
      </c>
      <c r="T291" s="123">
        <v>0</v>
      </c>
      <c r="U291" s="123">
        <v>0</v>
      </c>
      <c r="V291" s="123">
        <v>0</v>
      </c>
      <c r="W291" s="123">
        <v>0</v>
      </c>
      <c r="X291" s="123">
        <v>0</v>
      </c>
      <c r="Y291" s="123">
        <v>0</v>
      </c>
      <c r="Z291" s="126">
        <v>0</v>
      </c>
      <c r="AA291" s="136">
        <v>6547500</v>
      </c>
    </row>
    <row r="292" spans="2:27" ht="31.2">
      <c r="B292" s="137">
        <v>780682</v>
      </c>
      <c r="C292" s="133">
        <v>288</v>
      </c>
      <c r="D292" s="140" t="s">
        <v>296</v>
      </c>
      <c r="E292" s="139">
        <v>0</v>
      </c>
      <c r="F292" s="123">
        <v>0</v>
      </c>
      <c r="G292" s="123"/>
      <c r="H292" s="123"/>
      <c r="I292" s="123"/>
      <c r="J292" s="123"/>
      <c r="K292" s="123"/>
      <c r="L292" s="123"/>
      <c r="M292" s="123"/>
      <c r="N292" s="123">
        <v>0</v>
      </c>
      <c r="O292" s="123">
        <v>0</v>
      </c>
      <c r="P292" s="123">
        <v>0</v>
      </c>
      <c r="Q292" s="123">
        <v>0</v>
      </c>
      <c r="R292" s="123">
        <v>0</v>
      </c>
      <c r="S292" s="123">
        <v>0</v>
      </c>
      <c r="T292" s="123">
        <v>0</v>
      </c>
      <c r="U292" s="123">
        <v>0</v>
      </c>
      <c r="V292" s="123">
        <v>0</v>
      </c>
      <c r="W292" s="123">
        <v>0</v>
      </c>
      <c r="X292" s="123">
        <v>0</v>
      </c>
      <c r="Y292" s="123">
        <v>0</v>
      </c>
      <c r="Z292" s="126">
        <v>0</v>
      </c>
      <c r="AA292" s="136">
        <v>0</v>
      </c>
    </row>
    <row r="293" spans="2:27" ht="31.2">
      <c r="B293" s="137">
        <v>780688</v>
      </c>
      <c r="C293" s="133">
        <v>289</v>
      </c>
      <c r="D293" s="140" t="s">
        <v>297</v>
      </c>
      <c r="E293" s="139">
        <v>0</v>
      </c>
      <c r="F293" s="123">
        <v>0</v>
      </c>
      <c r="G293" s="123"/>
      <c r="H293" s="123"/>
      <c r="I293" s="123"/>
      <c r="J293" s="123"/>
      <c r="K293" s="123"/>
      <c r="L293" s="123"/>
      <c r="M293" s="123"/>
      <c r="N293" s="123">
        <v>0</v>
      </c>
      <c r="O293" s="123">
        <v>0</v>
      </c>
      <c r="P293" s="123">
        <v>0</v>
      </c>
      <c r="Q293" s="123">
        <v>0</v>
      </c>
      <c r="R293" s="123">
        <v>0</v>
      </c>
      <c r="S293" s="123">
        <v>0</v>
      </c>
      <c r="T293" s="123">
        <v>0</v>
      </c>
      <c r="U293" s="123">
        <v>0</v>
      </c>
      <c r="V293" s="123">
        <v>0</v>
      </c>
      <c r="W293" s="123">
        <v>0</v>
      </c>
      <c r="X293" s="123">
        <v>0</v>
      </c>
      <c r="Y293" s="123">
        <v>0</v>
      </c>
      <c r="Z293" s="126">
        <v>0</v>
      </c>
      <c r="AA293" s="136">
        <v>0</v>
      </c>
    </row>
    <row r="294" spans="2:27" ht="31.2">
      <c r="B294" s="137">
        <v>780697</v>
      </c>
      <c r="C294" s="133">
        <v>290</v>
      </c>
      <c r="D294" s="138" t="s">
        <v>298</v>
      </c>
      <c r="E294" s="139">
        <v>13999500</v>
      </c>
      <c r="F294" s="123">
        <v>0</v>
      </c>
      <c r="G294" s="123"/>
      <c r="H294" s="123"/>
      <c r="I294" s="123"/>
      <c r="J294" s="123"/>
      <c r="K294" s="123"/>
      <c r="L294" s="123"/>
      <c r="M294" s="123"/>
      <c r="N294" s="123">
        <v>0</v>
      </c>
      <c r="O294" s="123">
        <v>0</v>
      </c>
      <c r="P294" s="123">
        <v>0</v>
      </c>
      <c r="Q294" s="123">
        <v>0</v>
      </c>
      <c r="R294" s="123">
        <v>0</v>
      </c>
      <c r="S294" s="123">
        <v>0</v>
      </c>
      <c r="T294" s="123">
        <v>0</v>
      </c>
      <c r="U294" s="123">
        <v>0</v>
      </c>
      <c r="V294" s="123">
        <v>0</v>
      </c>
      <c r="W294" s="123">
        <v>0</v>
      </c>
      <c r="X294" s="123">
        <v>0</v>
      </c>
      <c r="Y294" s="123">
        <v>0</v>
      </c>
      <c r="Z294" s="126">
        <v>0</v>
      </c>
      <c r="AA294" s="136">
        <v>13999500</v>
      </c>
    </row>
    <row r="295" spans="2:27" ht="31.2">
      <c r="B295" s="137">
        <v>780460</v>
      </c>
      <c r="C295" s="133">
        <v>291</v>
      </c>
      <c r="D295" s="138" t="s">
        <v>299</v>
      </c>
      <c r="E295" s="139">
        <v>0</v>
      </c>
      <c r="F295" s="123">
        <v>0</v>
      </c>
      <c r="G295" s="123"/>
      <c r="H295" s="123"/>
      <c r="I295" s="123"/>
      <c r="J295" s="123"/>
      <c r="K295" s="123"/>
      <c r="L295" s="123"/>
      <c r="M295" s="123"/>
      <c r="N295" s="123">
        <v>0</v>
      </c>
      <c r="O295" s="123">
        <v>0</v>
      </c>
      <c r="P295" s="123">
        <v>0</v>
      </c>
      <c r="Q295" s="123">
        <v>0</v>
      </c>
      <c r="R295" s="123">
        <v>0</v>
      </c>
      <c r="S295" s="123">
        <v>0</v>
      </c>
      <c r="T295" s="123">
        <v>0</v>
      </c>
      <c r="U295" s="123">
        <v>0</v>
      </c>
      <c r="V295" s="123">
        <v>0</v>
      </c>
      <c r="W295" s="123">
        <v>0</v>
      </c>
      <c r="X295" s="123">
        <v>0</v>
      </c>
      <c r="Y295" s="123">
        <v>0</v>
      </c>
      <c r="Z295" s="126">
        <v>0</v>
      </c>
      <c r="AA295" s="136">
        <v>0</v>
      </c>
    </row>
    <row r="296" spans="2:27" ht="46.8">
      <c r="B296" s="137">
        <v>780567</v>
      </c>
      <c r="C296" s="133">
        <v>292</v>
      </c>
      <c r="D296" s="138" t="s">
        <v>300</v>
      </c>
      <c r="E296" s="139">
        <v>0</v>
      </c>
      <c r="F296" s="123">
        <v>0</v>
      </c>
      <c r="G296" s="123"/>
      <c r="H296" s="123"/>
      <c r="I296" s="123"/>
      <c r="J296" s="123"/>
      <c r="K296" s="123"/>
      <c r="L296" s="123"/>
      <c r="M296" s="123"/>
      <c r="N296" s="123">
        <v>0</v>
      </c>
      <c r="O296" s="123">
        <v>0</v>
      </c>
      <c r="P296" s="123">
        <v>0</v>
      </c>
      <c r="Q296" s="123">
        <v>0</v>
      </c>
      <c r="R296" s="123">
        <v>0</v>
      </c>
      <c r="S296" s="123">
        <v>0</v>
      </c>
      <c r="T296" s="123">
        <v>0</v>
      </c>
      <c r="U296" s="123">
        <v>0</v>
      </c>
      <c r="V296" s="123">
        <v>0</v>
      </c>
      <c r="W296" s="123">
        <v>0</v>
      </c>
      <c r="X296" s="123">
        <v>0</v>
      </c>
      <c r="Y296" s="123">
        <v>0</v>
      </c>
      <c r="Z296" s="126">
        <v>0</v>
      </c>
      <c r="AA296" s="136">
        <v>0</v>
      </c>
    </row>
    <row r="297" spans="2:27" ht="46.8">
      <c r="B297" s="137">
        <v>780587</v>
      </c>
      <c r="C297" s="133">
        <v>293</v>
      </c>
      <c r="D297" s="138" t="s">
        <v>301</v>
      </c>
      <c r="E297" s="139">
        <v>14962200</v>
      </c>
      <c r="F297" s="123">
        <v>0</v>
      </c>
      <c r="G297" s="123"/>
      <c r="H297" s="123"/>
      <c r="I297" s="123"/>
      <c r="J297" s="123"/>
      <c r="K297" s="123"/>
      <c r="L297" s="123"/>
      <c r="M297" s="123"/>
      <c r="N297" s="123">
        <v>0</v>
      </c>
      <c r="O297" s="123">
        <v>0</v>
      </c>
      <c r="P297" s="123">
        <v>0</v>
      </c>
      <c r="Q297" s="123">
        <v>0</v>
      </c>
      <c r="R297" s="123">
        <v>0</v>
      </c>
      <c r="S297" s="123">
        <v>0</v>
      </c>
      <c r="T297" s="123">
        <v>0</v>
      </c>
      <c r="U297" s="123">
        <v>0</v>
      </c>
      <c r="V297" s="123">
        <v>0</v>
      </c>
      <c r="W297" s="123">
        <v>0</v>
      </c>
      <c r="X297" s="123">
        <v>0</v>
      </c>
      <c r="Y297" s="123">
        <v>0</v>
      </c>
      <c r="Z297" s="126">
        <v>0</v>
      </c>
      <c r="AA297" s="136">
        <v>14962200</v>
      </c>
    </row>
    <row r="298" spans="2:27" ht="31.2">
      <c r="B298" s="137">
        <v>780695</v>
      </c>
      <c r="C298" s="133">
        <v>294</v>
      </c>
      <c r="D298" s="138" t="s">
        <v>302</v>
      </c>
      <c r="E298" s="139">
        <v>0</v>
      </c>
      <c r="F298" s="123">
        <v>0</v>
      </c>
      <c r="G298" s="123"/>
      <c r="H298" s="123"/>
      <c r="I298" s="123"/>
      <c r="J298" s="123"/>
      <c r="K298" s="123"/>
      <c r="L298" s="123"/>
      <c r="M298" s="123"/>
      <c r="N298" s="123">
        <v>0</v>
      </c>
      <c r="O298" s="123">
        <v>0</v>
      </c>
      <c r="P298" s="123">
        <v>0</v>
      </c>
      <c r="Q298" s="123">
        <v>0</v>
      </c>
      <c r="R298" s="123">
        <v>0</v>
      </c>
      <c r="S298" s="123">
        <v>0</v>
      </c>
      <c r="T298" s="123">
        <v>0</v>
      </c>
      <c r="U298" s="123">
        <v>0</v>
      </c>
      <c r="V298" s="123">
        <v>0</v>
      </c>
      <c r="W298" s="123">
        <v>0</v>
      </c>
      <c r="X298" s="123">
        <v>0</v>
      </c>
      <c r="Y298" s="123">
        <v>0</v>
      </c>
      <c r="Z298" s="126">
        <v>0</v>
      </c>
      <c r="AA298" s="136">
        <v>0</v>
      </c>
    </row>
    <row r="299" spans="2:27" ht="31.2">
      <c r="B299" s="137">
        <v>780696</v>
      </c>
      <c r="C299" s="133">
        <v>295</v>
      </c>
      <c r="D299" s="138" t="s">
        <v>303</v>
      </c>
      <c r="E299" s="139">
        <v>6282000</v>
      </c>
      <c r="F299" s="123">
        <v>0</v>
      </c>
      <c r="G299" s="123"/>
      <c r="H299" s="123"/>
      <c r="I299" s="123"/>
      <c r="J299" s="123"/>
      <c r="K299" s="123"/>
      <c r="L299" s="123"/>
      <c r="M299" s="123"/>
      <c r="N299" s="123">
        <v>0</v>
      </c>
      <c r="O299" s="123">
        <v>0</v>
      </c>
      <c r="P299" s="123">
        <v>0</v>
      </c>
      <c r="Q299" s="123">
        <v>0</v>
      </c>
      <c r="R299" s="123">
        <v>0</v>
      </c>
      <c r="S299" s="123">
        <v>0</v>
      </c>
      <c r="T299" s="123">
        <v>0</v>
      </c>
      <c r="U299" s="123">
        <v>0</v>
      </c>
      <c r="V299" s="123">
        <v>0</v>
      </c>
      <c r="W299" s="123">
        <v>0</v>
      </c>
      <c r="X299" s="123">
        <v>0</v>
      </c>
      <c r="Y299" s="123">
        <v>0</v>
      </c>
      <c r="Z299" s="126">
        <v>0</v>
      </c>
      <c r="AA299" s="136">
        <v>6282000</v>
      </c>
    </row>
    <row r="300" spans="2:27" ht="31.2">
      <c r="B300" s="137">
        <v>780699</v>
      </c>
      <c r="C300" s="133">
        <v>296</v>
      </c>
      <c r="D300" s="138" t="s">
        <v>304</v>
      </c>
      <c r="E300" s="139">
        <v>0</v>
      </c>
      <c r="F300" s="123">
        <v>0</v>
      </c>
      <c r="G300" s="123"/>
      <c r="H300" s="123"/>
      <c r="I300" s="123"/>
      <c r="J300" s="123"/>
      <c r="K300" s="123"/>
      <c r="L300" s="123"/>
      <c r="M300" s="123"/>
      <c r="N300" s="123">
        <v>0</v>
      </c>
      <c r="O300" s="123">
        <v>0</v>
      </c>
      <c r="P300" s="123">
        <v>0</v>
      </c>
      <c r="Q300" s="123">
        <v>0</v>
      </c>
      <c r="R300" s="123">
        <v>0</v>
      </c>
      <c r="S300" s="123">
        <v>0</v>
      </c>
      <c r="T300" s="123">
        <v>0</v>
      </c>
      <c r="U300" s="123">
        <v>0</v>
      </c>
      <c r="V300" s="123">
        <v>0</v>
      </c>
      <c r="W300" s="123">
        <v>0</v>
      </c>
      <c r="X300" s="123">
        <v>0</v>
      </c>
      <c r="Y300" s="123">
        <v>0</v>
      </c>
      <c r="Z300" s="126">
        <v>0</v>
      </c>
      <c r="AA300" s="136">
        <v>0</v>
      </c>
    </row>
    <row r="301" spans="2:27" ht="31.2">
      <c r="B301" s="137">
        <v>780701</v>
      </c>
      <c r="C301" s="133">
        <v>297</v>
      </c>
      <c r="D301" s="138" t="s">
        <v>305</v>
      </c>
      <c r="E301" s="139">
        <v>0</v>
      </c>
      <c r="F301" s="123">
        <v>0</v>
      </c>
      <c r="G301" s="123"/>
      <c r="H301" s="123"/>
      <c r="I301" s="123"/>
      <c r="J301" s="123"/>
      <c r="K301" s="123"/>
      <c r="L301" s="123"/>
      <c r="M301" s="123"/>
      <c r="N301" s="123">
        <v>0</v>
      </c>
      <c r="O301" s="123">
        <v>0</v>
      </c>
      <c r="P301" s="123">
        <v>0</v>
      </c>
      <c r="Q301" s="123">
        <v>0</v>
      </c>
      <c r="R301" s="123">
        <v>0</v>
      </c>
      <c r="S301" s="123">
        <v>0</v>
      </c>
      <c r="T301" s="123">
        <v>0</v>
      </c>
      <c r="U301" s="123">
        <v>0</v>
      </c>
      <c r="V301" s="123">
        <v>0</v>
      </c>
      <c r="W301" s="123">
        <v>0</v>
      </c>
      <c r="X301" s="123">
        <v>0</v>
      </c>
      <c r="Y301" s="123">
        <v>0</v>
      </c>
      <c r="Z301" s="126">
        <v>0</v>
      </c>
      <c r="AA301" s="136">
        <v>0</v>
      </c>
    </row>
    <row r="302" spans="2:27" ht="46.8">
      <c r="B302" s="137">
        <v>780705</v>
      </c>
      <c r="C302" s="133">
        <v>298</v>
      </c>
      <c r="D302" s="138" t="s">
        <v>306</v>
      </c>
      <c r="E302" s="139">
        <v>2155500</v>
      </c>
      <c r="F302" s="123">
        <v>0</v>
      </c>
      <c r="G302" s="123"/>
      <c r="H302" s="123"/>
      <c r="I302" s="123"/>
      <c r="J302" s="123"/>
      <c r="K302" s="123"/>
      <c r="L302" s="123"/>
      <c r="M302" s="123"/>
      <c r="N302" s="123">
        <v>0</v>
      </c>
      <c r="O302" s="123">
        <v>0</v>
      </c>
      <c r="P302" s="123">
        <v>0</v>
      </c>
      <c r="Q302" s="123">
        <v>0</v>
      </c>
      <c r="R302" s="123">
        <v>0</v>
      </c>
      <c r="S302" s="123">
        <v>0</v>
      </c>
      <c r="T302" s="123">
        <v>0</v>
      </c>
      <c r="U302" s="123">
        <v>0</v>
      </c>
      <c r="V302" s="123">
        <v>0</v>
      </c>
      <c r="W302" s="123">
        <v>0</v>
      </c>
      <c r="X302" s="123">
        <v>0</v>
      </c>
      <c r="Y302" s="123">
        <v>0</v>
      </c>
      <c r="Z302" s="126">
        <v>0</v>
      </c>
      <c r="AA302" s="136">
        <v>2155500</v>
      </c>
    </row>
    <row r="303" spans="2:27" ht="31.2">
      <c r="B303" s="137">
        <v>780708</v>
      </c>
      <c r="C303" s="133">
        <v>299</v>
      </c>
      <c r="D303" s="138" t="s">
        <v>307</v>
      </c>
      <c r="E303" s="139">
        <v>462252</v>
      </c>
      <c r="F303" s="123">
        <v>0</v>
      </c>
      <c r="G303" s="123"/>
      <c r="H303" s="123"/>
      <c r="I303" s="123"/>
      <c r="J303" s="123"/>
      <c r="K303" s="123"/>
      <c r="L303" s="123"/>
      <c r="M303" s="123"/>
      <c r="N303" s="123">
        <v>0</v>
      </c>
      <c r="O303" s="123">
        <v>0</v>
      </c>
      <c r="P303" s="123">
        <v>0</v>
      </c>
      <c r="Q303" s="123">
        <v>0</v>
      </c>
      <c r="R303" s="123">
        <v>0</v>
      </c>
      <c r="S303" s="123">
        <v>0</v>
      </c>
      <c r="T303" s="123">
        <v>0</v>
      </c>
      <c r="U303" s="123">
        <v>0</v>
      </c>
      <c r="V303" s="123">
        <v>0</v>
      </c>
      <c r="W303" s="123">
        <v>0</v>
      </c>
      <c r="X303" s="123">
        <v>0</v>
      </c>
      <c r="Y303" s="123">
        <v>0</v>
      </c>
      <c r="Z303" s="126">
        <v>0</v>
      </c>
      <c r="AA303" s="136">
        <v>462252</v>
      </c>
    </row>
    <row r="304" spans="2:27" ht="31.2">
      <c r="B304" s="137">
        <v>780715</v>
      </c>
      <c r="C304" s="133">
        <v>300</v>
      </c>
      <c r="D304" s="138" t="s">
        <v>308</v>
      </c>
      <c r="E304" s="139">
        <v>261087</v>
      </c>
      <c r="F304" s="123">
        <v>0</v>
      </c>
      <c r="G304" s="123"/>
      <c r="H304" s="123"/>
      <c r="I304" s="123"/>
      <c r="J304" s="123"/>
      <c r="K304" s="123"/>
      <c r="L304" s="123"/>
      <c r="M304" s="123"/>
      <c r="N304" s="123">
        <v>0</v>
      </c>
      <c r="O304" s="123">
        <v>0</v>
      </c>
      <c r="P304" s="123">
        <v>0</v>
      </c>
      <c r="Q304" s="123">
        <v>0</v>
      </c>
      <c r="R304" s="123">
        <v>0</v>
      </c>
      <c r="S304" s="123">
        <v>0</v>
      </c>
      <c r="T304" s="123">
        <v>0</v>
      </c>
      <c r="U304" s="123">
        <v>0</v>
      </c>
      <c r="V304" s="123">
        <v>0</v>
      </c>
      <c r="W304" s="123">
        <v>0</v>
      </c>
      <c r="X304" s="123">
        <v>0</v>
      </c>
      <c r="Y304" s="123">
        <v>0</v>
      </c>
      <c r="Z304" s="126">
        <v>0</v>
      </c>
      <c r="AA304" s="136">
        <v>261087</v>
      </c>
    </row>
    <row r="305" spans="2:27" ht="31.2">
      <c r="B305" s="137">
        <v>780721</v>
      </c>
      <c r="C305" s="133">
        <v>301</v>
      </c>
      <c r="D305" s="138" t="s">
        <v>309</v>
      </c>
      <c r="E305" s="139">
        <v>0</v>
      </c>
      <c r="F305" s="123">
        <v>0</v>
      </c>
      <c r="G305" s="123"/>
      <c r="H305" s="123"/>
      <c r="I305" s="123"/>
      <c r="J305" s="123"/>
      <c r="K305" s="123"/>
      <c r="L305" s="123"/>
      <c r="M305" s="123"/>
      <c r="N305" s="123">
        <v>0</v>
      </c>
      <c r="O305" s="123">
        <v>0</v>
      </c>
      <c r="P305" s="123">
        <v>0</v>
      </c>
      <c r="Q305" s="123">
        <v>0</v>
      </c>
      <c r="R305" s="123">
        <v>0</v>
      </c>
      <c r="S305" s="123">
        <v>0</v>
      </c>
      <c r="T305" s="123">
        <v>0</v>
      </c>
      <c r="U305" s="123">
        <v>0</v>
      </c>
      <c r="V305" s="123">
        <v>0</v>
      </c>
      <c r="W305" s="123">
        <v>0</v>
      </c>
      <c r="X305" s="123">
        <v>0</v>
      </c>
      <c r="Y305" s="123">
        <v>0</v>
      </c>
      <c r="Z305" s="126">
        <v>0</v>
      </c>
      <c r="AA305" s="136">
        <v>0</v>
      </c>
    </row>
    <row r="306" spans="2:27" ht="31.2">
      <c r="B306" s="137">
        <v>780698</v>
      </c>
      <c r="C306" s="133">
        <v>302</v>
      </c>
      <c r="D306" s="138" t="s">
        <v>310</v>
      </c>
      <c r="E306" s="139">
        <v>29885700</v>
      </c>
      <c r="F306" s="123">
        <v>0</v>
      </c>
      <c r="G306" s="123"/>
      <c r="H306" s="123"/>
      <c r="I306" s="123"/>
      <c r="J306" s="123"/>
      <c r="K306" s="123"/>
      <c r="L306" s="123"/>
      <c r="M306" s="123"/>
      <c r="N306" s="123">
        <v>0</v>
      </c>
      <c r="O306" s="123">
        <v>0</v>
      </c>
      <c r="P306" s="123">
        <v>0</v>
      </c>
      <c r="Q306" s="123">
        <v>0</v>
      </c>
      <c r="R306" s="123">
        <v>0</v>
      </c>
      <c r="S306" s="123">
        <v>0</v>
      </c>
      <c r="T306" s="123">
        <v>0</v>
      </c>
      <c r="U306" s="123">
        <v>0</v>
      </c>
      <c r="V306" s="123">
        <v>0</v>
      </c>
      <c r="W306" s="123">
        <v>0</v>
      </c>
      <c r="X306" s="123">
        <v>0</v>
      </c>
      <c r="Y306" s="123">
        <v>0</v>
      </c>
      <c r="Z306" s="126">
        <v>0</v>
      </c>
      <c r="AA306" s="136">
        <v>29885700</v>
      </c>
    </row>
    <row r="307" spans="2:27" ht="31.2">
      <c r="B307" s="137">
        <v>780456</v>
      </c>
      <c r="C307" s="133">
        <v>303</v>
      </c>
      <c r="D307" s="138" t="s">
        <v>311</v>
      </c>
      <c r="E307" s="139">
        <v>0</v>
      </c>
      <c r="F307" s="123">
        <v>0</v>
      </c>
      <c r="G307" s="123"/>
      <c r="H307" s="123"/>
      <c r="I307" s="123"/>
      <c r="J307" s="123"/>
      <c r="K307" s="123"/>
      <c r="L307" s="123"/>
      <c r="M307" s="123"/>
      <c r="N307" s="123">
        <v>0</v>
      </c>
      <c r="O307" s="123">
        <v>0</v>
      </c>
      <c r="P307" s="123">
        <v>0</v>
      </c>
      <c r="Q307" s="123">
        <v>0</v>
      </c>
      <c r="R307" s="123">
        <v>0</v>
      </c>
      <c r="S307" s="123">
        <v>0</v>
      </c>
      <c r="T307" s="123">
        <v>0</v>
      </c>
      <c r="U307" s="123">
        <v>0</v>
      </c>
      <c r="V307" s="123">
        <v>0</v>
      </c>
      <c r="W307" s="123">
        <v>0</v>
      </c>
      <c r="X307" s="123">
        <v>0</v>
      </c>
      <c r="Y307" s="123">
        <v>0</v>
      </c>
      <c r="Z307" s="126">
        <v>0</v>
      </c>
      <c r="AA307" s="136">
        <v>0</v>
      </c>
    </row>
    <row r="308" spans="2:27" ht="46.8">
      <c r="B308" s="137">
        <v>780737</v>
      </c>
      <c r="C308" s="133">
        <v>304</v>
      </c>
      <c r="D308" s="140" t="s">
        <v>312</v>
      </c>
      <c r="E308" s="139">
        <v>12008900</v>
      </c>
      <c r="F308" s="123">
        <v>0</v>
      </c>
      <c r="G308" s="123"/>
      <c r="H308" s="123"/>
      <c r="I308" s="123"/>
      <c r="J308" s="123"/>
      <c r="K308" s="123"/>
      <c r="L308" s="123"/>
      <c r="M308" s="123"/>
      <c r="N308" s="123">
        <v>0</v>
      </c>
      <c r="O308" s="123">
        <v>0</v>
      </c>
      <c r="P308" s="123">
        <v>0</v>
      </c>
      <c r="Q308" s="123">
        <v>0</v>
      </c>
      <c r="R308" s="123">
        <v>0</v>
      </c>
      <c r="S308" s="123">
        <v>0</v>
      </c>
      <c r="T308" s="123">
        <v>0</v>
      </c>
      <c r="U308" s="123">
        <v>0</v>
      </c>
      <c r="V308" s="123">
        <v>0</v>
      </c>
      <c r="W308" s="123">
        <v>0</v>
      </c>
      <c r="X308" s="123">
        <v>0</v>
      </c>
      <c r="Y308" s="123">
        <v>0</v>
      </c>
      <c r="Z308" s="126">
        <v>0</v>
      </c>
      <c r="AA308" s="136">
        <v>12008900</v>
      </c>
    </row>
    <row r="309" spans="2:27" ht="31.2">
      <c r="B309" s="137">
        <v>780230</v>
      </c>
      <c r="C309" s="133">
        <v>305</v>
      </c>
      <c r="D309" s="142" t="s">
        <v>313</v>
      </c>
      <c r="E309" s="139">
        <v>894543</v>
      </c>
      <c r="F309" s="123">
        <v>0</v>
      </c>
      <c r="G309" s="123"/>
      <c r="H309" s="123"/>
      <c r="I309" s="123"/>
      <c r="J309" s="123"/>
      <c r="K309" s="123"/>
      <c r="L309" s="123"/>
      <c r="M309" s="123"/>
      <c r="N309" s="123">
        <v>0</v>
      </c>
      <c r="O309" s="123">
        <v>0</v>
      </c>
      <c r="P309" s="123">
        <v>0</v>
      </c>
      <c r="Q309" s="123">
        <v>0</v>
      </c>
      <c r="R309" s="123">
        <v>0</v>
      </c>
      <c r="S309" s="123">
        <v>0</v>
      </c>
      <c r="T309" s="123">
        <v>0</v>
      </c>
      <c r="U309" s="123">
        <v>0</v>
      </c>
      <c r="V309" s="123">
        <v>0</v>
      </c>
      <c r="W309" s="123">
        <v>0</v>
      </c>
      <c r="X309" s="123">
        <v>0</v>
      </c>
      <c r="Y309" s="123">
        <v>0</v>
      </c>
      <c r="Z309" s="126">
        <v>0</v>
      </c>
      <c r="AA309" s="136">
        <v>894543</v>
      </c>
    </row>
    <row r="310" spans="2:27" ht="93.6">
      <c r="B310" s="137">
        <v>780503</v>
      </c>
      <c r="C310" s="133">
        <v>306</v>
      </c>
      <c r="D310" s="142" t="s">
        <v>314</v>
      </c>
      <c r="E310" s="139">
        <v>0</v>
      </c>
      <c r="F310" s="123">
        <v>0</v>
      </c>
      <c r="G310" s="123"/>
      <c r="H310" s="123"/>
      <c r="I310" s="123"/>
      <c r="J310" s="123"/>
      <c r="K310" s="123"/>
      <c r="L310" s="123"/>
      <c r="M310" s="123"/>
      <c r="N310" s="123">
        <v>0</v>
      </c>
      <c r="O310" s="123">
        <v>0</v>
      </c>
      <c r="P310" s="123">
        <v>0</v>
      </c>
      <c r="Q310" s="123">
        <v>0</v>
      </c>
      <c r="R310" s="123">
        <v>0</v>
      </c>
      <c r="S310" s="123">
        <v>0</v>
      </c>
      <c r="T310" s="123">
        <v>0</v>
      </c>
      <c r="U310" s="123">
        <v>0</v>
      </c>
      <c r="V310" s="123">
        <v>0</v>
      </c>
      <c r="W310" s="123">
        <v>0</v>
      </c>
      <c r="X310" s="123">
        <v>0</v>
      </c>
      <c r="Y310" s="123">
        <v>0</v>
      </c>
      <c r="Z310" s="126">
        <v>0</v>
      </c>
      <c r="AA310" s="136">
        <v>0</v>
      </c>
    </row>
    <row r="311" spans="2:27" ht="31.2">
      <c r="B311" s="137">
        <v>780505</v>
      </c>
      <c r="C311" s="133">
        <v>307</v>
      </c>
      <c r="D311" s="142" t="s">
        <v>315</v>
      </c>
      <c r="E311" s="139">
        <v>0</v>
      </c>
      <c r="F311" s="123">
        <v>0</v>
      </c>
      <c r="G311" s="123"/>
      <c r="H311" s="123"/>
      <c r="I311" s="123"/>
      <c r="J311" s="123"/>
      <c r="K311" s="123"/>
      <c r="L311" s="123"/>
      <c r="M311" s="123"/>
      <c r="N311" s="123">
        <v>0</v>
      </c>
      <c r="O311" s="123">
        <v>0</v>
      </c>
      <c r="P311" s="123">
        <v>0</v>
      </c>
      <c r="Q311" s="123">
        <v>0</v>
      </c>
      <c r="R311" s="123">
        <v>0</v>
      </c>
      <c r="S311" s="123">
        <v>0</v>
      </c>
      <c r="T311" s="123">
        <v>0</v>
      </c>
      <c r="U311" s="123">
        <v>0</v>
      </c>
      <c r="V311" s="123">
        <v>0</v>
      </c>
      <c r="W311" s="123">
        <v>0</v>
      </c>
      <c r="X311" s="123">
        <v>0</v>
      </c>
      <c r="Y311" s="123">
        <v>0</v>
      </c>
      <c r="Z311" s="126">
        <v>0</v>
      </c>
      <c r="AA311" s="136">
        <v>0</v>
      </c>
    </row>
    <row r="312" spans="2:27" ht="46.8">
      <c r="B312" s="137">
        <v>780592</v>
      </c>
      <c r="C312" s="133">
        <v>308</v>
      </c>
      <c r="D312" s="142" t="s">
        <v>316</v>
      </c>
      <c r="E312" s="139">
        <v>20604200</v>
      </c>
      <c r="F312" s="123">
        <v>0</v>
      </c>
      <c r="G312" s="123"/>
      <c r="H312" s="123"/>
      <c r="I312" s="123"/>
      <c r="J312" s="123"/>
      <c r="K312" s="123"/>
      <c r="L312" s="123"/>
      <c r="M312" s="123"/>
      <c r="N312" s="123">
        <v>0</v>
      </c>
      <c r="O312" s="123">
        <v>0</v>
      </c>
      <c r="P312" s="123">
        <v>0</v>
      </c>
      <c r="Q312" s="123">
        <v>0</v>
      </c>
      <c r="R312" s="123">
        <v>0</v>
      </c>
      <c r="S312" s="123">
        <v>0</v>
      </c>
      <c r="T312" s="123">
        <v>0</v>
      </c>
      <c r="U312" s="123">
        <v>0</v>
      </c>
      <c r="V312" s="123">
        <v>0</v>
      </c>
      <c r="W312" s="123">
        <v>0</v>
      </c>
      <c r="X312" s="123">
        <v>0</v>
      </c>
      <c r="Y312" s="123">
        <v>0</v>
      </c>
      <c r="Z312" s="126">
        <v>0</v>
      </c>
      <c r="AA312" s="136">
        <v>20604200</v>
      </c>
    </row>
    <row r="313" spans="2:27" ht="46.8">
      <c r="B313" s="137">
        <v>780610</v>
      </c>
      <c r="C313" s="133">
        <v>309</v>
      </c>
      <c r="D313" s="142" t="s">
        <v>317</v>
      </c>
      <c r="E313" s="139">
        <v>0</v>
      </c>
      <c r="F313" s="123">
        <v>0</v>
      </c>
      <c r="G313" s="123"/>
      <c r="H313" s="123"/>
      <c r="I313" s="123"/>
      <c r="J313" s="123"/>
      <c r="K313" s="123"/>
      <c r="L313" s="123"/>
      <c r="M313" s="123"/>
      <c r="N313" s="123">
        <v>0</v>
      </c>
      <c r="O313" s="123">
        <v>0</v>
      </c>
      <c r="P313" s="123">
        <v>0</v>
      </c>
      <c r="Q313" s="123">
        <v>0</v>
      </c>
      <c r="R313" s="123">
        <v>0</v>
      </c>
      <c r="S313" s="123">
        <v>0</v>
      </c>
      <c r="T313" s="123">
        <v>0</v>
      </c>
      <c r="U313" s="123">
        <v>0</v>
      </c>
      <c r="V313" s="123">
        <v>0</v>
      </c>
      <c r="W313" s="123">
        <v>0</v>
      </c>
      <c r="X313" s="123">
        <v>0</v>
      </c>
      <c r="Y313" s="123">
        <v>0</v>
      </c>
      <c r="Z313" s="126">
        <v>0</v>
      </c>
      <c r="AA313" s="136">
        <v>0</v>
      </c>
    </row>
    <row r="314" spans="2:27" ht="31.2">
      <c r="B314" s="137">
        <v>780720</v>
      </c>
      <c r="C314" s="133">
        <v>310</v>
      </c>
      <c r="D314" s="142" t="s">
        <v>318</v>
      </c>
      <c r="E314" s="139">
        <v>0</v>
      </c>
      <c r="F314" s="123">
        <v>0</v>
      </c>
      <c r="G314" s="123"/>
      <c r="H314" s="123"/>
      <c r="I314" s="123"/>
      <c r="J314" s="123"/>
      <c r="K314" s="123"/>
      <c r="L314" s="123"/>
      <c r="M314" s="123"/>
      <c r="N314" s="123">
        <v>0</v>
      </c>
      <c r="O314" s="123">
        <v>0</v>
      </c>
      <c r="P314" s="123">
        <v>0</v>
      </c>
      <c r="Q314" s="123">
        <v>0</v>
      </c>
      <c r="R314" s="123">
        <v>0</v>
      </c>
      <c r="S314" s="123">
        <v>0</v>
      </c>
      <c r="T314" s="123">
        <v>0</v>
      </c>
      <c r="U314" s="123">
        <v>0</v>
      </c>
      <c r="V314" s="123">
        <v>0</v>
      </c>
      <c r="W314" s="123">
        <v>0</v>
      </c>
      <c r="X314" s="123">
        <v>0</v>
      </c>
      <c r="Y314" s="123">
        <v>0</v>
      </c>
      <c r="Z314" s="126">
        <v>0</v>
      </c>
      <c r="AA314" s="136">
        <v>0</v>
      </c>
    </row>
    <row r="315" spans="2:27" ht="31.2">
      <c r="B315" s="137">
        <v>780731</v>
      </c>
      <c r="C315" s="133">
        <v>311</v>
      </c>
      <c r="D315" s="142" t="s">
        <v>319</v>
      </c>
      <c r="E315" s="139">
        <v>594935</v>
      </c>
      <c r="F315" s="123">
        <v>0</v>
      </c>
      <c r="G315" s="123"/>
      <c r="H315" s="123"/>
      <c r="I315" s="123"/>
      <c r="J315" s="123"/>
      <c r="K315" s="123"/>
      <c r="L315" s="123"/>
      <c r="M315" s="123"/>
      <c r="N315" s="123">
        <v>0</v>
      </c>
      <c r="O315" s="123">
        <v>0</v>
      </c>
      <c r="P315" s="123">
        <v>0</v>
      </c>
      <c r="Q315" s="123">
        <v>0</v>
      </c>
      <c r="R315" s="123">
        <v>0</v>
      </c>
      <c r="S315" s="123">
        <v>0</v>
      </c>
      <c r="T315" s="123">
        <v>0</v>
      </c>
      <c r="U315" s="123">
        <v>0</v>
      </c>
      <c r="V315" s="123">
        <v>0</v>
      </c>
      <c r="W315" s="123">
        <v>0</v>
      </c>
      <c r="X315" s="123">
        <v>0</v>
      </c>
      <c r="Y315" s="123">
        <v>0</v>
      </c>
      <c r="Z315" s="126">
        <v>0</v>
      </c>
      <c r="AA315" s="136">
        <v>594935</v>
      </c>
    </row>
    <row r="316" spans="2:27" ht="46.8">
      <c r="B316" s="137">
        <v>780734</v>
      </c>
      <c r="C316" s="133">
        <v>312</v>
      </c>
      <c r="D316" s="142" t="s">
        <v>320</v>
      </c>
      <c r="E316" s="139">
        <v>0</v>
      </c>
      <c r="F316" s="123">
        <v>0</v>
      </c>
      <c r="G316" s="123"/>
      <c r="H316" s="123"/>
      <c r="I316" s="123"/>
      <c r="J316" s="123"/>
      <c r="K316" s="123"/>
      <c r="L316" s="123"/>
      <c r="M316" s="123"/>
      <c r="N316" s="123">
        <v>0</v>
      </c>
      <c r="O316" s="123">
        <v>0</v>
      </c>
      <c r="P316" s="123">
        <v>0</v>
      </c>
      <c r="Q316" s="123">
        <v>0</v>
      </c>
      <c r="R316" s="123">
        <v>0</v>
      </c>
      <c r="S316" s="123">
        <v>0</v>
      </c>
      <c r="T316" s="123">
        <v>0</v>
      </c>
      <c r="U316" s="123">
        <v>0</v>
      </c>
      <c r="V316" s="123">
        <v>0</v>
      </c>
      <c r="W316" s="123">
        <v>0</v>
      </c>
      <c r="X316" s="123">
        <v>0</v>
      </c>
      <c r="Y316" s="123">
        <v>0</v>
      </c>
      <c r="Z316" s="126">
        <v>0</v>
      </c>
      <c r="AA316" s="136">
        <v>0</v>
      </c>
    </row>
    <row r="317" spans="2:27" ht="31.2">
      <c r="B317" s="137">
        <v>780257</v>
      </c>
      <c r="C317" s="133">
        <v>313</v>
      </c>
      <c r="D317" s="142" t="s">
        <v>321</v>
      </c>
      <c r="E317" s="139">
        <v>333849</v>
      </c>
      <c r="F317" s="123">
        <v>0</v>
      </c>
      <c r="G317" s="123"/>
      <c r="H317" s="123"/>
      <c r="I317" s="123"/>
      <c r="J317" s="123"/>
      <c r="K317" s="123"/>
      <c r="L317" s="123"/>
      <c r="M317" s="123"/>
      <c r="N317" s="123">
        <v>0</v>
      </c>
      <c r="O317" s="123">
        <v>0</v>
      </c>
      <c r="P317" s="123">
        <v>0</v>
      </c>
      <c r="Q317" s="123">
        <v>0</v>
      </c>
      <c r="R317" s="123">
        <v>0</v>
      </c>
      <c r="S317" s="123">
        <v>0</v>
      </c>
      <c r="T317" s="123">
        <v>0</v>
      </c>
      <c r="U317" s="123">
        <v>0</v>
      </c>
      <c r="V317" s="123">
        <v>0</v>
      </c>
      <c r="W317" s="123">
        <v>0</v>
      </c>
      <c r="X317" s="123">
        <v>0</v>
      </c>
      <c r="Y317" s="123">
        <v>0</v>
      </c>
      <c r="Z317" s="126">
        <v>0</v>
      </c>
      <c r="AA317" s="136">
        <v>333849</v>
      </c>
    </row>
    <row r="318" spans="2:27" ht="46.8">
      <c r="B318" s="137">
        <v>780757</v>
      </c>
      <c r="C318" s="133">
        <v>314</v>
      </c>
      <c r="D318" s="142" t="s">
        <v>322</v>
      </c>
      <c r="E318" s="139">
        <v>0</v>
      </c>
      <c r="F318" s="123">
        <v>0</v>
      </c>
      <c r="G318" s="123"/>
      <c r="H318" s="123"/>
      <c r="I318" s="123"/>
      <c r="J318" s="123"/>
      <c r="K318" s="123"/>
      <c r="L318" s="123"/>
      <c r="M318" s="123"/>
      <c r="N318" s="123">
        <v>0</v>
      </c>
      <c r="O318" s="123">
        <v>0</v>
      </c>
      <c r="P318" s="123">
        <v>0</v>
      </c>
      <c r="Q318" s="123">
        <v>0</v>
      </c>
      <c r="R318" s="123">
        <v>0</v>
      </c>
      <c r="S318" s="123">
        <v>0</v>
      </c>
      <c r="T318" s="123">
        <v>0</v>
      </c>
      <c r="U318" s="123">
        <v>0</v>
      </c>
      <c r="V318" s="123">
        <v>0</v>
      </c>
      <c r="W318" s="123">
        <v>0</v>
      </c>
      <c r="X318" s="123">
        <v>0</v>
      </c>
      <c r="Y318" s="123">
        <v>0</v>
      </c>
      <c r="Z318" s="126">
        <v>0</v>
      </c>
      <c r="AA318" s="136">
        <v>0</v>
      </c>
    </row>
    <row r="319" spans="2:27" ht="31.2">
      <c r="B319" s="137">
        <v>780742</v>
      </c>
      <c r="C319" s="133">
        <v>315</v>
      </c>
      <c r="D319" s="142" t="s">
        <v>323</v>
      </c>
      <c r="E319" s="139">
        <v>308168</v>
      </c>
      <c r="F319" s="123">
        <v>0</v>
      </c>
      <c r="G319" s="123"/>
      <c r="H319" s="123"/>
      <c r="I319" s="123"/>
      <c r="J319" s="123"/>
      <c r="K319" s="123"/>
      <c r="L319" s="123"/>
      <c r="M319" s="123"/>
      <c r="N319" s="123">
        <v>0</v>
      </c>
      <c r="O319" s="123">
        <v>0</v>
      </c>
      <c r="P319" s="123">
        <v>0</v>
      </c>
      <c r="Q319" s="123">
        <v>0</v>
      </c>
      <c r="R319" s="123">
        <v>0</v>
      </c>
      <c r="S319" s="123">
        <v>0</v>
      </c>
      <c r="T319" s="123">
        <v>0</v>
      </c>
      <c r="U319" s="123">
        <v>0</v>
      </c>
      <c r="V319" s="123">
        <v>0</v>
      </c>
      <c r="W319" s="123">
        <v>0</v>
      </c>
      <c r="X319" s="123">
        <v>0</v>
      </c>
      <c r="Y319" s="123">
        <v>0</v>
      </c>
      <c r="Z319" s="126">
        <v>0</v>
      </c>
      <c r="AA319" s="136">
        <v>308168</v>
      </c>
    </row>
    <row r="320" spans="2:27" ht="31.2">
      <c r="B320" s="137">
        <v>780744</v>
      </c>
      <c r="C320" s="133">
        <v>316</v>
      </c>
      <c r="D320" s="142" t="s">
        <v>324</v>
      </c>
      <c r="E320" s="139">
        <v>1371278</v>
      </c>
      <c r="F320" s="123">
        <v>0</v>
      </c>
      <c r="G320" s="123"/>
      <c r="H320" s="123"/>
      <c r="I320" s="123"/>
      <c r="J320" s="123"/>
      <c r="K320" s="123"/>
      <c r="L320" s="123"/>
      <c r="M320" s="123"/>
      <c r="N320" s="123">
        <v>0</v>
      </c>
      <c r="O320" s="123">
        <v>0</v>
      </c>
      <c r="P320" s="123">
        <v>0</v>
      </c>
      <c r="Q320" s="123">
        <v>0</v>
      </c>
      <c r="R320" s="123">
        <v>0</v>
      </c>
      <c r="S320" s="123">
        <v>0</v>
      </c>
      <c r="T320" s="123">
        <v>0</v>
      </c>
      <c r="U320" s="123">
        <v>0</v>
      </c>
      <c r="V320" s="123">
        <v>0</v>
      </c>
      <c r="W320" s="123">
        <v>0</v>
      </c>
      <c r="X320" s="123">
        <v>0</v>
      </c>
      <c r="Y320" s="123">
        <v>0</v>
      </c>
      <c r="Z320" s="126">
        <v>0</v>
      </c>
      <c r="AA320" s="136">
        <v>1371278</v>
      </c>
    </row>
    <row r="321" spans="2:27" ht="78">
      <c r="B321" s="137">
        <v>780749</v>
      </c>
      <c r="C321" s="133">
        <v>317</v>
      </c>
      <c r="D321" s="142" t="s">
        <v>325</v>
      </c>
      <c r="E321" s="139">
        <v>0</v>
      </c>
      <c r="F321" s="123">
        <v>0</v>
      </c>
      <c r="G321" s="123"/>
      <c r="H321" s="123"/>
      <c r="I321" s="123"/>
      <c r="J321" s="123"/>
      <c r="K321" s="123"/>
      <c r="L321" s="123"/>
      <c r="M321" s="123"/>
      <c r="N321" s="123">
        <v>0</v>
      </c>
      <c r="O321" s="123">
        <v>0</v>
      </c>
      <c r="P321" s="123">
        <v>0</v>
      </c>
      <c r="Q321" s="123">
        <v>0</v>
      </c>
      <c r="R321" s="123">
        <v>0</v>
      </c>
      <c r="S321" s="123">
        <v>0</v>
      </c>
      <c r="T321" s="123">
        <v>0</v>
      </c>
      <c r="U321" s="123">
        <v>0</v>
      </c>
      <c r="V321" s="123">
        <v>0</v>
      </c>
      <c r="W321" s="123">
        <v>0</v>
      </c>
      <c r="X321" s="123">
        <v>0</v>
      </c>
      <c r="Y321" s="123">
        <v>0</v>
      </c>
      <c r="Z321" s="126">
        <v>0</v>
      </c>
      <c r="AA321" s="136">
        <v>0</v>
      </c>
    </row>
    <row r="322" spans="2:27" ht="31.2">
      <c r="B322" s="137">
        <v>780752</v>
      </c>
      <c r="C322" s="133">
        <v>318</v>
      </c>
      <c r="D322" s="142" t="s">
        <v>326</v>
      </c>
      <c r="E322" s="139">
        <v>0</v>
      </c>
      <c r="F322" s="123">
        <v>0</v>
      </c>
      <c r="G322" s="123"/>
      <c r="H322" s="123"/>
      <c r="I322" s="123"/>
      <c r="J322" s="123"/>
      <c r="K322" s="123"/>
      <c r="L322" s="123"/>
      <c r="M322" s="123"/>
      <c r="N322" s="123">
        <v>0</v>
      </c>
      <c r="O322" s="123">
        <v>0</v>
      </c>
      <c r="P322" s="123">
        <v>0</v>
      </c>
      <c r="Q322" s="123">
        <v>0</v>
      </c>
      <c r="R322" s="123">
        <v>0</v>
      </c>
      <c r="S322" s="123">
        <v>0</v>
      </c>
      <c r="T322" s="123">
        <v>0</v>
      </c>
      <c r="U322" s="123">
        <v>0</v>
      </c>
      <c r="V322" s="123">
        <v>0</v>
      </c>
      <c r="W322" s="123">
        <v>0</v>
      </c>
      <c r="X322" s="123">
        <v>0</v>
      </c>
      <c r="Y322" s="123">
        <v>0</v>
      </c>
      <c r="Z322" s="126">
        <v>0</v>
      </c>
      <c r="AA322" s="136">
        <v>0</v>
      </c>
    </row>
    <row r="323" spans="2:27" ht="46.8">
      <c r="B323" s="137">
        <v>780754</v>
      </c>
      <c r="C323" s="133">
        <v>319</v>
      </c>
      <c r="D323" s="142" t="s">
        <v>327</v>
      </c>
      <c r="E323" s="139">
        <v>0</v>
      </c>
      <c r="F323" s="123">
        <v>0</v>
      </c>
      <c r="G323" s="123"/>
      <c r="H323" s="123"/>
      <c r="I323" s="123"/>
      <c r="J323" s="123"/>
      <c r="K323" s="123"/>
      <c r="L323" s="123"/>
      <c r="M323" s="123"/>
      <c r="N323" s="123">
        <v>0</v>
      </c>
      <c r="O323" s="123">
        <v>0</v>
      </c>
      <c r="P323" s="123">
        <v>0</v>
      </c>
      <c r="Q323" s="123">
        <v>0</v>
      </c>
      <c r="R323" s="123">
        <v>0</v>
      </c>
      <c r="S323" s="123">
        <v>0</v>
      </c>
      <c r="T323" s="123">
        <v>0</v>
      </c>
      <c r="U323" s="123">
        <v>0</v>
      </c>
      <c r="V323" s="123">
        <v>0</v>
      </c>
      <c r="W323" s="123">
        <v>0</v>
      </c>
      <c r="X323" s="123">
        <v>0</v>
      </c>
      <c r="Y323" s="123">
        <v>0</v>
      </c>
      <c r="Z323" s="126">
        <v>0</v>
      </c>
      <c r="AA323" s="136">
        <v>0</v>
      </c>
    </row>
    <row r="324" spans="2:27" ht="31.2">
      <c r="B324" s="137">
        <v>780445</v>
      </c>
      <c r="C324" s="133">
        <v>320</v>
      </c>
      <c r="D324" s="142" t="s">
        <v>328</v>
      </c>
      <c r="E324" s="139">
        <v>1477000</v>
      </c>
      <c r="F324" s="123">
        <v>0</v>
      </c>
      <c r="G324" s="123"/>
      <c r="H324" s="123"/>
      <c r="I324" s="123"/>
      <c r="J324" s="123"/>
      <c r="K324" s="123"/>
      <c r="L324" s="123"/>
      <c r="M324" s="123"/>
      <c r="N324" s="123">
        <v>0</v>
      </c>
      <c r="O324" s="123">
        <v>0</v>
      </c>
      <c r="P324" s="123">
        <v>0</v>
      </c>
      <c r="Q324" s="123">
        <v>0</v>
      </c>
      <c r="R324" s="123">
        <v>0</v>
      </c>
      <c r="S324" s="123">
        <v>0</v>
      </c>
      <c r="T324" s="123">
        <v>0</v>
      </c>
      <c r="U324" s="123">
        <v>0</v>
      </c>
      <c r="V324" s="123">
        <v>0</v>
      </c>
      <c r="W324" s="123">
        <v>0</v>
      </c>
      <c r="X324" s="123">
        <v>0</v>
      </c>
      <c r="Y324" s="123">
        <v>0</v>
      </c>
      <c r="Z324" s="126">
        <v>0</v>
      </c>
      <c r="AA324" s="136">
        <v>1477000</v>
      </c>
    </row>
    <row r="325" spans="2:27" ht="31.2">
      <c r="B325" s="137">
        <v>780712</v>
      </c>
      <c r="C325" s="133">
        <v>321</v>
      </c>
      <c r="D325" s="142" t="s">
        <v>329</v>
      </c>
      <c r="E325" s="139">
        <v>0</v>
      </c>
      <c r="F325" s="123">
        <v>0</v>
      </c>
      <c r="G325" s="123"/>
      <c r="H325" s="123"/>
      <c r="I325" s="123"/>
      <c r="J325" s="123"/>
      <c r="K325" s="123"/>
      <c r="L325" s="123"/>
      <c r="M325" s="123"/>
      <c r="N325" s="123">
        <v>0</v>
      </c>
      <c r="O325" s="123">
        <v>0</v>
      </c>
      <c r="P325" s="123">
        <v>0</v>
      </c>
      <c r="Q325" s="123">
        <v>0</v>
      </c>
      <c r="R325" s="123">
        <v>0</v>
      </c>
      <c r="S325" s="123">
        <v>0</v>
      </c>
      <c r="T325" s="123">
        <v>0</v>
      </c>
      <c r="U325" s="123">
        <v>0</v>
      </c>
      <c r="V325" s="123">
        <v>0</v>
      </c>
      <c r="W325" s="123">
        <v>0</v>
      </c>
      <c r="X325" s="123">
        <v>0</v>
      </c>
      <c r="Y325" s="123">
        <v>0</v>
      </c>
      <c r="Z325" s="126">
        <v>0</v>
      </c>
      <c r="AA325" s="136">
        <v>0</v>
      </c>
    </row>
    <row r="326" spans="2:27" ht="31.2">
      <c r="B326" s="137">
        <v>780758</v>
      </c>
      <c r="C326" s="133">
        <v>322</v>
      </c>
      <c r="D326" s="142" t="s">
        <v>330</v>
      </c>
      <c r="E326" s="139">
        <v>0</v>
      </c>
      <c r="F326" s="123">
        <v>0</v>
      </c>
      <c r="G326" s="123"/>
      <c r="H326" s="123"/>
      <c r="I326" s="123"/>
      <c r="J326" s="123"/>
      <c r="K326" s="123"/>
      <c r="L326" s="123"/>
      <c r="M326" s="123"/>
      <c r="N326" s="123">
        <v>0</v>
      </c>
      <c r="O326" s="123">
        <v>0</v>
      </c>
      <c r="P326" s="123">
        <v>0</v>
      </c>
      <c r="Q326" s="123">
        <v>0</v>
      </c>
      <c r="R326" s="123">
        <v>0</v>
      </c>
      <c r="S326" s="123">
        <v>0</v>
      </c>
      <c r="T326" s="123">
        <v>0</v>
      </c>
      <c r="U326" s="123">
        <v>0</v>
      </c>
      <c r="V326" s="123">
        <v>0</v>
      </c>
      <c r="W326" s="123">
        <v>0</v>
      </c>
      <c r="X326" s="123">
        <v>0</v>
      </c>
      <c r="Y326" s="123">
        <v>0</v>
      </c>
      <c r="Z326" s="126">
        <v>0</v>
      </c>
      <c r="AA326" s="136">
        <v>0</v>
      </c>
    </row>
    <row r="327" spans="2:27" ht="31.2">
      <c r="B327" s="137">
        <v>780760</v>
      </c>
      <c r="C327" s="133">
        <v>323</v>
      </c>
      <c r="D327" s="142" t="s">
        <v>331</v>
      </c>
      <c r="E327" s="139">
        <v>0</v>
      </c>
      <c r="F327" s="123">
        <v>0</v>
      </c>
      <c r="G327" s="123"/>
      <c r="H327" s="123"/>
      <c r="I327" s="123"/>
      <c r="J327" s="123"/>
      <c r="K327" s="123"/>
      <c r="L327" s="123"/>
      <c r="M327" s="123"/>
      <c r="N327" s="123">
        <v>0</v>
      </c>
      <c r="O327" s="123">
        <v>0</v>
      </c>
      <c r="P327" s="123">
        <v>0</v>
      </c>
      <c r="Q327" s="123">
        <v>0</v>
      </c>
      <c r="R327" s="123">
        <v>0</v>
      </c>
      <c r="S327" s="123">
        <v>0</v>
      </c>
      <c r="T327" s="123">
        <v>0</v>
      </c>
      <c r="U327" s="123">
        <v>0</v>
      </c>
      <c r="V327" s="123">
        <v>0</v>
      </c>
      <c r="W327" s="123">
        <v>0</v>
      </c>
      <c r="X327" s="123">
        <v>0</v>
      </c>
      <c r="Y327" s="123">
        <v>0</v>
      </c>
      <c r="Z327" s="126">
        <v>0</v>
      </c>
      <c r="AA327" s="136">
        <v>0</v>
      </c>
    </row>
    <row r="328" spans="2:27" ht="31.2">
      <c r="B328" s="137">
        <v>780761</v>
      </c>
      <c r="C328" s="133">
        <v>324</v>
      </c>
      <c r="D328" s="142" t="s">
        <v>332</v>
      </c>
      <c r="E328" s="139">
        <v>0</v>
      </c>
      <c r="F328" s="123">
        <v>0</v>
      </c>
      <c r="G328" s="123"/>
      <c r="H328" s="123"/>
      <c r="I328" s="123"/>
      <c r="J328" s="123"/>
      <c r="K328" s="123"/>
      <c r="L328" s="123"/>
      <c r="M328" s="123"/>
      <c r="N328" s="123">
        <v>0</v>
      </c>
      <c r="O328" s="123">
        <v>0</v>
      </c>
      <c r="P328" s="123">
        <v>0</v>
      </c>
      <c r="Q328" s="123">
        <v>0</v>
      </c>
      <c r="R328" s="123">
        <v>0</v>
      </c>
      <c r="S328" s="123">
        <v>0</v>
      </c>
      <c r="T328" s="123">
        <v>0</v>
      </c>
      <c r="U328" s="123">
        <v>0</v>
      </c>
      <c r="V328" s="123">
        <v>0</v>
      </c>
      <c r="W328" s="123">
        <v>0</v>
      </c>
      <c r="X328" s="123">
        <v>0</v>
      </c>
      <c r="Y328" s="123">
        <v>0</v>
      </c>
      <c r="Z328" s="126">
        <v>0</v>
      </c>
      <c r="AA328" s="136">
        <v>0</v>
      </c>
    </row>
    <row r="329" spans="2:27" ht="31.2">
      <c r="B329" s="137">
        <v>780762</v>
      </c>
      <c r="C329" s="133">
        <v>325</v>
      </c>
      <c r="D329" s="142" t="s">
        <v>333</v>
      </c>
      <c r="E329" s="139">
        <v>0</v>
      </c>
      <c r="F329" s="123">
        <v>0</v>
      </c>
      <c r="G329" s="123"/>
      <c r="H329" s="123"/>
      <c r="I329" s="123"/>
      <c r="J329" s="123"/>
      <c r="K329" s="123"/>
      <c r="L329" s="123"/>
      <c r="M329" s="123"/>
      <c r="N329" s="123">
        <v>0</v>
      </c>
      <c r="O329" s="123">
        <v>0</v>
      </c>
      <c r="P329" s="123">
        <v>0</v>
      </c>
      <c r="Q329" s="123">
        <v>0</v>
      </c>
      <c r="R329" s="123">
        <v>0</v>
      </c>
      <c r="S329" s="123">
        <v>0</v>
      </c>
      <c r="T329" s="123">
        <v>0</v>
      </c>
      <c r="U329" s="123">
        <v>0</v>
      </c>
      <c r="V329" s="123">
        <v>0</v>
      </c>
      <c r="W329" s="123">
        <v>0</v>
      </c>
      <c r="X329" s="123">
        <v>0</v>
      </c>
      <c r="Y329" s="123">
        <v>0</v>
      </c>
      <c r="Z329" s="126">
        <v>0</v>
      </c>
      <c r="AA329" s="136">
        <v>0</v>
      </c>
    </row>
    <row r="330" spans="2:27" ht="31.2">
      <c r="B330" s="137">
        <v>780763</v>
      </c>
      <c r="C330" s="133">
        <v>326</v>
      </c>
      <c r="D330" s="142" t="s">
        <v>334</v>
      </c>
      <c r="E330" s="139">
        <v>0</v>
      </c>
      <c r="F330" s="123">
        <v>0</v>
      </c>
      <c r="G330" s="123"/>
      <c r="H330" s="123"/>
      <c r="I330" s="123"/>
      <c r="J330" s="123"/>
      <c r="K330" s="123"/>
      <c r="L330" s="123"/>
      <c r="M330" s="123"/>
      <c r="N330" s="123">
        <v>0</v>
      </c>
      <c r="O330" s="123">
        <v>0</v>
      </c>
      <c r="P330" s="123">
        <v>0</v>
      </c>
      <c r="Q330" s="123">
        <v>0</v>
      </c>
      <c r="R330" s="123">
        <v>0</v>
      </c>
      <c r="S330" s="123">
        <v>0</v>
      </c>
      <c r="T330" s="123">
        <v>0</v>
      </c>
      <c r="U330" s="123">
        <v>0</v>
      </c>
      <c r="V330" s="123">
        <v>0</v>
      </c>
      <c r="W330" s="123">
        <v>0</v>
      </c>
      <c r="X330" s="123">
        <v>0</v>
      </c>
      <c r="Y330" s="123">
        <v>0</v>
      </c>
      <c r="Z330" s="126">
        <v>0</v>
      </c>
      <c r="AA330" s="136">
        <v>0</v>
      </c>
    </row>
    <row r="331" spans="2:27" ht="31.2">
      <c r="B331" s="137">
        <v>780764</v>
      </c>
      <c r="C331" s="133">
        <v>327</v>
      </c>
      <c r="D331" s="142" t="s">
        <v>335</v>
      </c>
      <c r="E331" s="139">
        <v>145199</v>
      </c>
      <c r="F331" s="123">
        <v>0</v>
      </c>
      <c r="G331" s="123"/>
      <c r="H331" s="123"/>
      <c r="I331" s="123"/>
      <c r="J331" s="123"/>
      <c r="K331" s="123"/>
      <c r="L331" s="123"/>
      <c r="M331" s="123"/>
      <c r="N331" s="123">
        <v>0</v>
      </c>
      <c r="O331" s="123">
        <v>0</v>
      </c>
      <c r="P331" s="123">
        <v>0</v>
      </c>
      <c r="Q331" s="123">
        <v>0</v>
      </c>
      <c r="R331" s="123">
        <v>0</v>
      </c>
      <c r="S331" s="123">
        <v>0</v>
      </c>
      <c r="T331" s="123">
        <v>0</v>
      </c>
      <c r="U331" s="123">
        <v>0</v>
      </c>
      <c r="V331" s="123">
        <v>0</v>
      </c>
      <c r="W331" s="123">
        <v>0</v>
      </c>
      <c r="X331" s="123">
        <v>0</v>
      </c>
      <c r="Y331" s="123">
        <v>0</v>
      </c>
      <c r="Z331" s="126">
        <v>0</v>
      </c>
      <c r="AA331" s="136">
        <v>145199</v>
      </c>
    </row>
    <row r="332" spans="2:27" ht="78">
      <c r="B332" s="137">
        <v>780041</v>
      </c>
      <c r="C332" s="133">
        <v>328</v>
      </c>
      <c r="D332" s="138" t="s">
        <v>336</v>
      </c>
      <c r="E332" s="139">
        <v>75432861</v>
      </c>
      <c r="F332" s="123">
        <v>0</v>
      </c>
      <c r="G332" s="123"/>
      <c r="H332" s="123"/>
      <c r="I332" s="123"/>
      <c r="J332" s="123"/>
      <c r="K332" s="123"/>
      <c r="L332" s="123"/>
      <c r="M332" s="123"/>
      <c r="N332" s="123">
        <v>0</v>
      </c>
      <c r="O332" s="123">
        <v>0</v>
      </c>
      <c r="P332" s="123">
        <v>0</v>
      </c>
      <c r="Q332" s="123">
        <v>0</v>
      </c>
      <c r="R332" s="123">
        <v>0</v>
      </c>
      <c r="S332" s="123">
        <v>0</v>
      </c>
      <c r="T332" s="123">
        <v>1000962</v>
      </c>
      <c r="U332" s="123">
        <v>0</v>
      </c>
      <c r="V332" s="123">
        <v>0</v>
      </c>
      <c r="W332" s="123">
        <v>0</v>
      </c>
      <c r="X332" s="123">
        <v>0</v>
      </c>
      <c r="Y332" s="123">
        <v>0</v>
      </c>
      <c r="Z332" s="126">
        <v>1000962</v>
      </c>
      <c r="AA332" s="136">
        <v>76433823</v>
      </c>
    </row>
    <row r="333" spans="2:27" ht="78">
      <c r="B333" s="137">
        <v>780152</v>
      </c>
      <c r="C333" s="133">
        <v>329</v>
      </c>
      <c r="D333" s="140" t="s">
        <v>337</v>
      </c>
      <c r="E333" s="139">
        <v>159770915</v>
      </c>
      <c r="F333" s="123">
        <v>0</v>
      </c>
      <c r="G333" s="123"/>
      <c r="H333" s="123"/>
      <c r="I333" s="123"/>
      <c r="J333" s="123"/>
      <c r="K333" s="123"/>
      <c r="L333" s="123"/>
      <c r="M333" s="123"/>
      <c r="N333" s="123">
        <v>0</v>
      </c>
      <c r="O333" s="123">
        <v>0</v>
      </c>
      <c r="P333" s="123">
        <v>0</v>
      </c>
      <c r="Q333" s="123">
        <v>0</v>
      </c>
      <c r="R333" s="123">
        <v>0</v>
      </c>
      <c r="S333" s="123">
        <v>0</v>
      </c>
      <c r="T333" s="123">
        <v>0</v>
      </c>
      <c r="U333" s="123">
        <v>0</v>
      </c>
      <c r="V333" s="123">
        <v>0</v>
      </c>
      <c r="W333" s="123">
        <v>0</v>
      </c>
      <c r="X333" s="123">
        <v>6956.4000000000005</v>
      </c>
      <c r="Y333" s="123">
        <v>-6956.4000000000005</v>
      </c>
      <c r="Z333" s="126">
        <v>0</v>
      </c>
      <c r="AA333" s="136">
        <v>159770915</v>
      </c>
    </row>
    <row r="334" spans="2:27" ht="93.6">
      <c r="B334" s="137">
        <v>780018</v>
      </c>
      <c r="C334" s="133">
        <v>330</v>
      </c>
      <c r="D334" s="138" t="s">
        <v>338</v>
      </c>
      <c r="E334" s="139">
        <v>450174601</v>
      </c>
      <c r="F334" s="123">
        <v>-77352</v>
      </c>
      <c r="G334" s="123">
        <v>77352</v>
      </c>
      <c r="H334" s="123"/>
      <c r="I334" s="123"/>
      <c r="J334" s="123"/>
      <c r="K334" s="123"/>
      <c r="L334" s="123"/>
      <c r="M334" s="123"/>
      <c r="N334" s="123">
        <v>0</v>
      </c>
      <c r="O334" s="123">
        <v>0</v>
      </c>
      <c r="P334" s="123">
        <v>0</v>
      </c>
      <c r="Q334" s="123">
        <v>0</v>
      </c>
      <c r="R334" s="123">
        <v>0</v>
      </c>
      <c r="S334" s="123">
        <v>0</v>
      </c>
      <c r="T334" s="123">
        <v>0</v>
      </c>
      <c r="U334" s="123">
        <v>0</v>
      </c>
      <c r="V334" s="123">
        <v>0</v>
      </c>
      <c r="W334" s="123">
        <v>0</v>
      </c>
      <c r="X334" s="123">
        <v>0</v>
      </c>
      <c r="Y334" s="123">
        <v>0</v>
      </c>
      <c r="Z334" s="126">
        <v>0</v>
      </c>
      <c r="AA334" s="136">
        <v>450174601</v>
      </c>
    </row>
    <row r="335" spans="2:27" ht="93.6">
      <c r="B335" s="137">
        <v>780039</v>
      </c>
      <c r="C335" s="133">
        <v>331</v>
      </c>
      <c r="D335" s="138" t="s">
        <v>339</v>
      </c>
      <c r="E335" s="139">
        <v>557112354</v>
      </c>
      <c r="F335" s="123">
        <v>0</v>
      </c>
      <c r="G335" s="123"/>
      <c r="H335" s="123"/>
      <c r="I335" s="123"/>
      <c r="J335" s="123"/>
      <c r="K335" s="123"/>
      <c r="L335" s="123"/>
      <c r="M335" s="123"/>
      <c r="N335" s="123">
        <v>0</v>
      </c>
      <c r="O335" s="123">
        <v>0</v>
      </c>
      <c r="P335" s="123">
        <v>0</v>
      </c>
      <c r="Q335" s="123">
        <v>0</v>
      </c>
      <c r="R335" s="123">
        <v>0</v>
      </c>
      <c r="S335" s="123">
        <v>0</v>
      </c>
      <c r="T335" s="123">
        <v>-465533</v>
      </c>
      <c r="U335" s="123">
        <v>89511</v>
      </c>
      <c r="V335" s="123">
        <v>2235263</v>
      </c>
      <c r="W335" s="123">
        <v>0</v>
      </c>
      <c r="X335" s="123">
        <v>4852720.0999999996</v>
      </c>
      <c r="Y335" s="123">
        <v>-4852720.0999999996</v>
      </c>
      <c r="Z335" s="126">
        <v>1859241</v>
      </c>
      <c r="AA335" s="136">
        <v>558971595</v>
      </c>
    </row>
    <row r="336" spans="2:27" ht="78">
      <c r="B336" s="137">
        <v>780037</v>
      </c>
      <c r="C336" s="133">
        <v>332</v>
      </c>
      <c r="D336" s="140" t="s">
        <v>340</v>
      </c>
      <c r="E336" s="139">
        <v>69121283</v>
      </c>
      <c r="F336" s="123">
        <v>0</v>
      </c>
      <c r="G336" s="123"/>
      <c r="H336" s="123"/>
      <c r="I336" s="123"/>
      <c r="J336" s="123"/>
      <c r="K336" s="123"/>
      <c r="L336" s="123"/>
      <c r="M336" s="123"/>
      <c r="N336" s="123">
        <v>0</v>
      </c>
      <c r="O336" s="123">
        <v>0</v>
      </c>
      <c r="P336" s="123">
        <v>0</v>
      </c>
      <c r="Q336" s="123">
        <v>0</v>
      </c>
      <c r="R336" s="123">
        <v>0</v>
      </c>
      <c r="S336" s="123">
        <v>0</v>
      </c>
      <c r="T336" s="123">
        <v>0</v>
      </c>
      <c r="U336" s="123">
        <v>0</v>
      </c>
      <c r="V336" s="123">
        <v>0</v>
      </c>
      <c r="W336" s="123">
        <v>0</v>
      </c>
      <c r="X336" s="123">
        <v>0</v>
      </c>
      <c r="Y336" s="123">
        <v>0</v>
      </c>
      <c r="Z336" s="126">
        <v>0</v>
      </c>
      <c r="AA336" s="136">
        <v>69121283</v>
      </c>
    </row>
    <row r="337" spans="2:27" ht="78">
      <c r="B337" s="137">
        <v>780035</v>
      </c>
      <c r="C337" s="133">
        <v>333</v>
      </c>
      <c r="D337" s="138" t="s">
        <v>341</v>
      </c>
      <c r="E337" s="139">
        <v>776543457</v>
      </c>
      <c r="F337" s="123">
        <v>0</v>
      </c>
      <c r="G337" s="123"/>
      <c r="H337" s="123"/>
      <c r="I337" s="123"/>
      <c r="J337" s="123"/>
      <c r="K337" s="123"/>
      <c r="L337" s="123"/>
      <c r="M337" s="123"/>
      <c r="N337" s="123">
        <v>0</v>
      </c>
      <c r="O337" s="123">
        <v>0</v>
      </c>
      <c r="P337" s="123">
        <v>0</v>
      </c>
      <c r="Q337" s="123">
        <v>0</v>
      </c>
      <c r="R337" s="123">
        <v>0</v>
      </c>
      <c r="S337" s="123">
        <v>0</v>
      </c>
      <c r="T337" s="123">
        <v>0</v>
      </c>
      <c r="U337" s="123">
        <v>-1631199</v>
      </c>
      <c r="V337" s="123">
        <v>-764093</v>
      </c>
      <c r="W337" s="123">
        <v>0</v>
      </c>
      <c r="X337" s="123">
        <v>3475881.1999999993</v>
      </c>
      <c r="Y337" s="123">
        <v>-3475881.1999999993</v>
      </c>
      <c r="Z337" s="126">
        <v>-2395292</v>
      </c>
      <c r="AA337" s="136">
        <v>774148165</v>
      </c>
    </row>
    <row r="338" spans="2:27" ht="46.8">
      <c r="B338" s="137">
        <v>780019</v>
      </c>
      <c r="C338" s="133">
        <v>334</v>
      </c>
      <c r="D338" s="140" t="s">
        <v>342</v>
      </c>
      <c r="E338" s="139">
        <v>6322906</v>
      </c>
      <c r="F338" s="123">
        <v>0</v>
      </c>
      <c r="G338" s="123"/>
      <c r="H338" s="123"/>
      <c r="I338" s="123"/>
      <c r="J338" s="123"/>
      <c r="K338" s="123"/>
      <c r="L338" s="123"/>
      <c r="M338" s="123"/>
      <c r="N338" s="123">
        <v>0</v>
      </c>
      <c r="O338" s="123">
        <v>0</v>
      </c>
      <c r="P338" s="123">
        <v>0</v>
      </c>
      <c r="Q338" s="123">
        <v>0</v>
      </c>
      <c r="R338" s="123">
        <v>0</v>
      </c>
      <c r="S338" s="123">
        <v>-179625</v>
      </c>
      <c r="T338" s="123">
        <v>0</v>
      </c>
      <c r="U338" s="123">
        <v>0</v>
      </c>
      <c r="V338" s="123">
        <v>0</v>
      </c>
      <c r="W338" s="123">
        <v>0</v>
      </c>
      <c r="X338" s="123">
        <v>0</v>
      </c>
      <c r="Y338" s="123">
        <v>0</v>
      </c>
      <c r="Z338" s="126">
        <v>-179625</v>
      </c>
      <c r="AA338" s="136">
        <v>6143281</v>
      </c>
    </row>
    <row r="339" spans="2:27" ht="46.8">
      <c r="B339" s="137">
        <v>780078</v>
      </c>
      <c r="C339" s="133">
        <v>335</v>
      </c>
      <c r="D339" s="148" t="s">
        <v>343</v>
      </c>
      <c r="E339" s="139">
        <v>27095041</v>
      </c>
      <c r="F339" s="123">
        <v>0</v>
      </c>
      <c r="G339" s="123"/>
      <c r="H339" s="123"/>
      <c r="I339" s="123"/>
      <c r="J339" s="123"/>
      <c r="K339" s="123"/>
      <c r="L339" s="123"/>
      <c r="M339" s="123"/>
      <c r="N339" s="123">
        <v>0</v>
      </c>
      <c r="O339" s="123">
        <v>0</v>
      </c>
      <c r="P339" s="123">
        <v>0</v>
      </c>
      <c r="Q339" s="123">
        <v>0</v>
      </c>
      <c r="R339" s="123">
        <v>0</v>
      </c>
      <c r="S339" s="123">
        <v>0</v>
      </c>
      <c r="T339" s="123">
        <v>0</v>
      </c>
      <c r="U339" s="123">
        <v>0</v>
      </c>
      <c r="V339" s="123">
        <v>0</v>
      </c>
      <c r="W339" s="123">
        <v>0</v>
      </c>
      <c r="X339" s="123">
        <v>0</v>
      </c>
      <c r="Y339" s="123">
        <v>0</v>
      </c>
      <c r="Z339" s="126">
        <v>0</v>
      </c>
      <c r="AA339" s="136">
        <v>27095041</v>
      </c>
    </row>
    <row r="340" spans="2:27" ht="62.4">
      <c r="B340" s="137">
        <v>780223</v>
      </c>
      <c r="C340" s="133">
        <v>336</v>
      </c>
      <c r="D340" s="140" t="s">
        <v>344</v>
      </c>
      <c r="E340" s="139">
        <v>150085213</v>
      </c>
      <c r="F340" s="123">
        <v>0</v>
      </c>
      <c r="G340" s="123"/>
      <c r="H340" s="123"/>
      <c r="I340" s="123"/>
      <c r="J340" s="123"/>
      <c r="K340" s="123"/>
      <c r="L340" s="123"/>
      <c r="M340" s="123"/>
      <c r="N340" s="123">
        <v>0</v>
      </c>
      <c r="O340" s="123">
        <v>0</v>
      </c>
      <c r="P340" s="123">
        <v>0</v>
      </c>
      <c r="Q340" s="123">
        <v>0</v>
      </c>
      <c r="R340" s="123">
        <v>0</v>
      </c>
      <c r="S340" s="123">
        <v>0</v>
      </c>
      <c r="T340" s="123">
        <v>0</v>
      </c>
      <c r="U340" s="123">
        <v>0</v>
      </c>
      <c r="V340" s="123">
        <v>0</v>
      </c>
      <c r="W340" s="123">
        <v>0</v>
      </c>
      <c r="X340" s="123">
        <v>0</v>
      </c>
      <c r="Y340" s="123">
        <v>0</v>
      </c>
      <c r="Z340" s="126">
        <v>0</v>
      </c>
      <c r="AA340" s="136">
        <v>150085213</v>
      </c>
    </row>
    <row r="341" spans="2:27" ht="124.8">
      <c r="B341" s="137">
        <v>780130</v>
      </c>
      <c r="C341" s="133">
        <v>337</v>
      </c>
      <c r="D341" s="138" t="s">
        <v>345</v>
      </c>
      <c r="E341" s="139">
        <v>20743381</v>
      </c>
      <c r="F341" s="123">
        <v>0</v>
      </c>
      <c r="G341" s="123"/>
      <c r="H341" s="123"/>
      <c r="I341" s="123"/>
      <c r="J341" s="123"/>
      <c r="K341" s="123"/>
      <c r="L341" s="123"/>
      <c r="M341" s="123"/>
      <c r="N341" s="123">
        <v>0</v>
      </c>
      <c r="O341" s="123">
        <v>0</v>
      </c>
      <c r="P341" s="123">
        <v>0</v>
      </c>
      <c r="Q341" s="123">
        <v>0</v>
      </c>
      <c r="R341" s="123">
        <v>0</v>
      </c>
      <c r="S341" s="123">
        <v>0</v>
      </c>
      <c r="T341" s="123">
        <v>0</v>
      </c>
      <c r="U341" s="123">
        <v>0</v>
      </c>
      <c r="V341" s="123">
        <v>0</v>
      </c>
      <c r="W341" s="123">
        <v>0</v>
      </c>
      <c r="X341" s="123">
        <v>0</v>
      </c>
      <c r="Y341" s="123">
        <v>0</v>
      </c>
      <c r="Z341" s="126">
        <v>0</v>
      </c>
      <c r="AA341" s="136">
        <v>20743381</v>
      </c>
    </row>
    <row r="342" spans="2:27" ht="93.6">
      <c r="B342" s="137">
        <v>780079</v>
      </c>
      <c r="C342" s="133">
        <v>338</v>
      </c>
      <c r="D342" s="140" t="s">
        <v>346</v>
      </c>
      <c r="E342" s="139">
        <v>177451331</v>
      </c>
      <c r="F342" s="123">
        <v>0</v>
      </c>
      <c r="G342" s="123"/>
      <c r="H342" s="123"/>
      <c r="I342" s="123"/>
      <c r="J342" s="123"/>
      <c r="K342" s="123"/>
      <c r="L342" s="123"/>
      <c r="M342" s="123"/>
      <c r="N342" s="123">
        <v>0</v>
      </c>
      <c r="O342" s="123">
        <v>0</v>
      </c>
      <c r="P342" s="123">
        <v>0</v>
      </c>
      <c r="Q342" s="123">
        <v>0</v>
      </c>
      <c r="R342" s="123">
        <v>0</v>
      </c>
      <c r="S342" s="123">
        <v>0</v>
      </c>
      <c r="T342" s="123">
        <v>0</v>
      </c>
      <c r="U342" s="123">
        <v>0</v>
      </c>
      <c r="V342" s="123">
        <v>0</v>
      </c>
      <c r="W342" s="123">
        <v>0</v>
      </c>
      <c r="X342" s="123">
        <v>2581404.0999999996</v>
      </c>
      <c r="Y342" s="123">
        <v>-2581404.0999999996</v>
      </c>
      <c r="Z342" s="126">
        <v>0</v>
      </c>
      <c r="AA342" s="136">
        <v>177451331</v>
      </c>
    </row>
    <row r="343" spans="2:27" ht="62.4">
      <c r="B343" s="137">
        <v>780219</v>
      </c>
      <c r="C343" s="133">
        <v>339</v>
      </c>
      <c r="D343" s="138" t="s">
        <v>347</v>
      </c>
      <c r="E343" s="139">
        <v>286924070</v>
      </c>
      <c r="F343" s="123">
        <v>0</v>
      </c>
      <c r="G343" s="123"/>
      <c r="H343" s="123"/>
      <c r="I343" s="123"/>
      <c r="J343" s="123"/>
      <c r="K343" s="123"/>
      <c r="L343" s="123"/>
      <c r="M343" s="123"/>
      <c r="N343" s="123">
        <v>0</v>
      </c>
      <c r="O343" s="123">
        <v>0</v>
      </c>
      <c r="P343" s="123">
        <v>0</v>
      </c>
      <c r="Q343" s="123">
        <v>0</v>
      </c>
      <c r="R343" s="123">
        <v>0</v>
      </c>
      <c r="S343" s="123">
        <v>0</v>
      </c>
      <c r="T343" s="123">
        <v>0</v>
      </c>
      <c r="U343" s="123">
        <v>0</v>
      </c>
      <c r="V343" s="123">
        <v>0</v>
      </c>
      <c r="W343" s="123">
        <v>0</v>
      </c>
      <c r="X343" s="123">
        <v>0</v>
      </c>
      <c r="Y343" s="123">
        <v>0</v>
      </c>
      <c r="Z343" s="126">
        <v>0</v>
      </c>
      <c r="AA343" s="136">
        <v>286924070</v>
      </c>
    </row>
    <row r="344" spans="2:27" ht="78">
      <c r="B344" s="137">
        <v>780216</v>
      </c>
      <c r="C344" s="133">
        <v>340</v>
      </c>
      <c r="D344" s="140" t="s">
        <v>348</v>
      </c>
      <c r="E344" s="139">
        <v>0</v>
      </c>
      <c r="F344" s="123">
        <v>0</v>
      </c>
      <c r="G344" s="123"/>
      <c r="H344" s="123"/>
      <c r="I344" s="123"/>
      <c r="J344" s="123"/>
      <c r="K344" s="123"/>
      <c r="L344" s="123"/>
      <c r="M344" s="123"/>
      <c r="N344" s="123">
        <v>0</v>
      </c>
      <c r="O344" s="123">
        <v>0</v>
      </c>
      <c r="P344" s="123">
        <v>0</v>
      </c>
      <c r="Q344" s="123">
        <v>0</v>
      </c>
      <c r="R344" s="123">
        <v>0</v>
      </c>
      <c r="S344" s="123">
        <v>0</v>
      </c>
      <c r="T344" s="123">
        <v>0</v>
      </c>
      <c r="U344" s="123">
        <v>0</v>
      </c>
      <c r="V344" s="123">
        <v>0</v>
      </c>
      <c r="W344" s="123">
        <v>0</v>
      </c>
      <c r="X344" s="123">
        <v>0</v>
      </c>
      <c r="Y344" s="123">
        <v>0</v>
      </c>
      <c r="Z344" s="126">
        <v>0</v>
      </c>
      <c r="AA344" s="136">
        <v>0</v>
      </c>
    </row>
    <row r="345" spans="2:27" ht="78">
      <c r="B345" s="137">
        <v>780244</v>
      </c>
      <c r="C345" s="133">
        <v>341</v>
      </c>
      <c r="D345" s="138" t="s">
        <v>349</v>
      </c>
      <c r="E345" s="139">
        <v>5263380</v>
      </c>
      <c r="F345" s="123">
        <v>0</v>
      </c>
      <c r="G345" s="123"/>
      <c r="H345" s="123"/>
      <c r="I345" s="123"/>
      <c r="J345" s="123"/>
      <c r="K345" s="123"/>
      <c r="L345" s="123"/>
      <c r="M345" s="123"/>
      <c r="N345" s="123">
        <v>0</v>
      </c>
      <c r="O345" s="123">
        <v>0</v>
      </c>
      <c r="P345" s="123">
        <v>0</v>
      </c>
      <c r="Q345" s="123">
        <v>0</v>
      </c>
      <c r="R345" s="123">
        <v>0</v>
      </c>
      <c r="S345" s="123">
        <v>0</v>
      </c>
      <c r="T345" s="123">
        <v>0</v>
      </c>
      <c r="U345" s="123">
        <v>0</v>
      </c>
      <c r="V345" s="123">
        <v>0</v>
      </c>
      <c r="W345" s="123">
        <v>0</v>
      </c>
      <c r="X345" s="123">
        <v>0</v>
      </c>
      <c r="Y345" s="123">
        <v>0</v>
      </c>
      <c r="Z345" s="126">
        <v>0</v>
      </c>
      <c r="AA345" s="136">
        <v>5263380</v>
      </c>
    </row>
    <row r="346" spans="2:27" ht="78">
      <c r="B346" s="137">
        <v>780241</v>
      </c>
      <c r="C346" s="133">
        <v>342</v>
      </c>
      <c r="D346" s="140" t="s">
        <v>350</v>
      </c>
      <c r="E346" s="139">
        <v>4423009</v>
      </c>
      <c r="F346" s="123">
        <v>0</v>
      </c>
      <c r="G346" s="123"/>
      <c r="H346" s="123"/>
      <c r="I346" s="123"/>
      <c r="J346" s="123"/>
      <c r="K346" s="123"/>
      <c r="L346" s="123"/>
      <c r="M346" s="123"/>
      <c r="N346" s="123">
        <v>0</v>
      </c>
      <c r="O346" s="123">
        <v>0</v>
      </c>
      <c r="P346" s="123">
        <v>0</v>
      </c>
      <c r="Q346" s="123">
        <v>0</v>
      </c>
      <c r="R346" s="123">
        <v>0</v>
      </c>
      <c r="S346" s="123">
        <v>0</v>
      </c>
      <c r="T346" s="123">
        <v>0</v>
      </c>
      <c r="U346" s="123">
        <v>0</v>
      </c>
      <c r="V346" s="123">
        <v>0</v>
      </c>
      <c r="W346" s="123">
        <v>0</v>
      </c>
      <c r="X346" s="123">
        <v>0</v>
      </c>
      <c r="Y346" s="123">
        <v>0</v>
      </c>
      <c r="Z346" s="126">
        <v>0</v>
      </c>
      <c r="AA346" s="136">
        <v>4423009</v>
      </c>
    </row>
    <row r="347" spans="2:27" ht="78">
      <c r="B347" s="137">
        <v>780243</v>
      </c>
      <c r="C347" s="133">
        <v>343</v>
      </c>
      <c r="D347" s="138" t="s">
        <v>351</v>
      </c>
      <c r="E347" s="139">
        <v>84201440</v>
      </c>
      <c r="F347" s="123">
        <v>0</v>
      </c>
      <c r="G347" s="123"/>
      <c r="H347" s="123"/>
      <c r="I347" s="123"/>
      <c r="J347" s="123"/>
      <c r="K347" s="123"/>
      <c r="L347" s="123"/>
      <c r="M347" s="123"/>
      <c r="N347" s="123">
        <v>0</v>
      </c>
      <c r="O347" s="123">
        <v>0</v>
      </c>
      <c r="P347" s="123">
        <v>0</v>
      </c>
      <c r="Q347" s="123">
        <v>0</v>
      </c>
      <c r="R347" s="123">
        <v>0</v>
      </c>
      <c r="S347" s="123">
        <v>0</v>
      </c>
      <c r="T347" s="123">
        <v>0</v>
      </c>
      <c r="U347" s="123">
        <v>4839457</v>
      </c>
      <c r="V347" s="123">
        <v>1414270</v>
      </c>
      <c r="W347" s="123">
        <v>0</v>
      </c>
      <c r="X347" s="123">
        <v>0</v>
      </c>
      <c r="Y347" s="123">
        <v>0</v>
      </c>
      <c r="Z347" s="126">
        <v>6253727</v>
      </c>
      <c r="AA347" s="136">
        <v>90455167</v>
      </c>
    </row>
    <row r="348" spans="2:27" ht="62.4">
      <c r="B348" s="137">
        <v>780245</v>
      </c>
      <c r="C348" s="133">
        <v>344</v>
      </c>
      <c r="D348" s="140" t="s">
        <v>352</v>
      </c>
      <c r="E348" s="139">
        <v>33000135</v>
      </c>
      <c r="F348" s="123">
        <v>0</v>
      </c>
      <c r="G348" s="123"/>
      <c r="H348" s="123"/>
      <c r="I348" s="123"/>
      <c r="J348" s="123"/>
      <c r="K348" s="123"/>
      <c r="L348" s="123"/>
      <c r="M348" s="123"/>
      <c r="N348" s="123">
        <v>0</v>
      </c>
      <c r="O348" s="123">
        <v>0</v>
      </c>
      <c r="P348" s="123">
        <v>0</v>
      </c>
      <c r="Q348" s="123">
        <v>0</v>
      </c>
      <c r="R348" s="123">
        <v>0</v>
      </c>
      <c r="S348" s="123">
        <v>0</v>
      </c>
      <c r="T348" s="123">
        <v>0</v>
      </c>
      <c r="U348" s="123">
        <v>0</v>
      </c>
      <c r="V348" s="123">
        <v>0</v>
      </c>
      <c r="W348" s="123">
        <v>0</v>
      </c>
      <c r="X348" s="123">
        <v>0</v>
      </c>
      <c r="Y348" s="123">
        <v>0</v>
      </c>
      <c r="Z348" s="126">
        <v>0</v>
      </c>
      <c r="AA348" s="136">
        <v>33000135</v>
      </c>
    </row>
    <row r="349" spans="2:27" ht="62.4">
      <c r="B349" s="137">
        <v>780264</v>
      </c>
      <c r="C349" s="133">
        <v>345</v>
      </c>
      <c r="D349" s="138" t="s">
        <v>353</v>
      </c>
      <c r="E349" s="139">
        <v>48537922</v>
      </c>
      <c r="F349" s="123">
        <v>-3437650</v>
      </c>
      <c r="G349" s="123">
        <v>3437650</v>
      </c>
      <c r="H349" s="123"/>
      <c r="I349" s="123"/>
      <c r="J349" s="123"/>
      <c r="K349" s="123"/>
      <c r="L349" s="123"/>
      <c r="M349" s="123"/>
      <c r="N349" s="123">
        <v>0</v>
      </c>
      <c r="O349" s="123">
        <v>0</v>
      </c>
      <c r="P349" s="123">
        <v>0</v>
      </c>
      <c r="Q349" s="123">
        <v>0</v>
      </c>
      <c r="R349" s="123">
        <v>0</v>
      </c>
      <c r="S349" s="123">
        <v>0</v>
      </c>
      <c r="T349" s="123">
        <v>0</v>
      </c>
      <c r="U349" s="123">
        <v>0</v>
      </c>
      <c r="V349" s="123">
        <v>0</v>
      </c>
      <c r="W349" s="123">
        <v>0</v>
      </c>
      <c r="X349" s="123">
        <v>0</v>
      </c>
      <c r="Y349" s="123">
        <v>0</v>
      </c>
      <c r="Z349" s="126">
        <v>0</v>
      </c>
      <c r="AA349" s="136">
        <v>48537922</v>
      </c>
    </row>
    <row r="350" spans="2:27" ht="93.6">
      <c r="B350" s="137">
        <v>780294</v>
      </c>
      <c r="C350" s="133">
        <v>346</v>
      </c>
      <c r="D350" s="138" t="s">
        <v>354</v>
      </c>
      <c r="E350" s="139">
        <v>237859</v>
      </c>
      <c r="F350" s="123">
        <v>0</v>
      </c>
      <c r="G350" s="123"/>
      <c r="H350" s="123"/>
      <c r="I350" s="123"/>
      <c r="J350" s="123"/>
      <c r="K350" s="123"/>
      <c r="L350" s="123"/>
      <c r="M350" s="123"/>
      <c r="N350" s="123">
        <v>0</v>
      </c>
      <c r="O350" s="123">
        <v>0</v>
      </c>
      <c r="P350" s="123">
        <v>0</v>
      </c>
      <c r="Q350" s="123">
        <v>0</v>
      </c>
      <c r="R350" s="123">
        <v>0</v>
      </c>
      <c r="S350" s="123">
        <v>0</v>
      </c>
      <c r="T350" s="123">
        <v>0</v>
      </c>
      <c r="U350" s="123">
        <v>0</v>
      </c>
      <c r="V350" s="123">
        <v>0</v>
      </c>
      <c r="W350" s="123">
        <v>0</v>
      </c>
      <c r="X350" s="123">
        <v>0</v>
      </c>
      <c r="Y350" s="123">
        <v>0</v>
      </c>
      <c r="Z350" s="126">
        <v>0</v>
      </c>
      <c r="AA350" s="136">
        <v>237859</v>
      </c>
    </row>
    <row r="351" spans="2:27" ht="46.8">
      <c r="B351" s="137">
        <v>780295</v>
      </c>
      <c r="C351" s="133">
        <v>347</v>
      </c>
      <c r="D351" s="140" t="s">
        <v>355</v>
      </c>
      <c r="E351" s="139">
        <v>15243099</v>
      </c>
      <c r="F351" s="123">
        <v>0</v>
      </c>
      <c r="G351" s="123"/>
      <c r="H351" s="123"/>
      <c r="I351" s="123"/>
      <c r="J351" s="123"/>
      <c r="K351" s="123"/>
      <c r="L351" s="123"/>
      <c r="M351" s="123"/>
      <c r="N351" s="123">
        <v>0</v>
      </c>
      <c r="O351" s="123">
        <v>0</v>
      </c>
      <c r="P351" s="123">
        <v>0</v>
      </c>
      <c r="Q351" s="123">
        <v>0</v>
      </c>
      <c r="R351" s="123">
        <v>0</v>
      </c>
      <c r="S351" s="123">
        <v>0</v>
      </c>
      <c r="T351" s="123">
        <v>0</v>
      </c>
      <c r="U351" s="123">
        <v>0</v>
      </c>
      <c r="V351" s="123">
        <v>0</v>
      </c>
      <c r="W351" s="123">
        <v>0</v>
      </c>
      <c r="X351" s="123">
        <v>0</v>
      </c>
      <c r="Y351" s="123">
        <v>0</v>
      </c>
      <c r="Z351" s="126">
        <v>0</v>
      </c>
      <c r="AA351" s="136">
        <v>15243099</v>
      </c>
    </row>
    <row r="352" spans="2:27" ht="93.6">
      <c r="B352" s="137">
        <v>780296</v>
      </c>
      <c r="C352" s="133">
        <v>348</v>
      </c>
      <c r="D352" s="140" t="s">
        <v>356</v>
      </c>
      <c r="E352" s="139">
        <v>490170804</v>
      </c>
      <c r="F352" s="123">
        <v>0</v>
      </c>
      <c r="G352" s="123"/>
      <c r="H352" s="123"/>
      <c r="I352" s="123"/>
      <c r="J352" s="123"/>
      <c r="K352" s="123"/>
      <c r="L352" s="123"/>
      <c r="M352" s="123"/>
      <c r="N352" s="123">
        <v>0</v>
      </c>
      <c r="O352" s="123">
        <v>0</v>
      </c>
      <c r="P352" s="123">
        <v>0</v>
      </c>
      <c r="Q352" s="123">
        <v>0</v>
      </c>
      <c r="R352" s="123">
        <v>0</v>
      </c>
      <c r="S352" s="123">
        <v>0</v>
      </c>
      <c r="T352" s="123">
        <v>0</v>
      </c>
      <c r="U352" s="123">
        <v>0</v>
      </c>
      <c r="V352" s="123">
        <v>0</v>
      </c>
      <c r="W352" s="123">
        <v>0</v>
      </c>
      <c r="X352" s="123">
        <v>0</v>
      </c>
      <c r="Y352" s="123">
        <v>0</v>
      </c>
      <c r="Z352" s="126">
        <v>0</v>
      </c>
      <c r="AA352" s="136">
        <v>490170804</v>
      </c>
    </row>
    <row r="353" spans="2:27" ht="78">
      <c r="B353" s="137">
        <v>780228</v>
      </c>
      <c r="C353" s="133">
        <v>349</v>
      </c>
      <c r="D353" s="138" t="s">
        <v>357</v>
      </c>
      <c r="E353" s="139">
        <v>43679762</v>
      </c>
      <c r="F353" s="123">
        <v>0</v>
      </c>
      <c r="G353" s="123"/>
      <c r="H353" s="123"/>
      <c r="I353" s="123"/>
      <c r="J353" s="123"/>
      <c r="K353" s="123"/>
      <c r="L353" s="123"/>
      <c r="M353" s="123"/>
      <c r="N353" s="123">
        <v>0</v>
      </c>
      <c r="O353" s="123">
        <v>0</v>
      </c>
      <c r="P353" s="123">
        <v>0</v>
      </c>
      <c r="Q353" s="123">
        <v>0</v>
      </c>
      <c r="R353" s="123">
        <v>0</v>
      </c>
      <c r="S353" s="123">
        <v>0</v>
      </c>
      <c r="T353" s="123">
        <v>0</v>
      </c>
      <c r="U353" s="123">
        <v>0</v>
      </c>
      <c r="V353" s="123">
        <v>0</v>
      </c>
      <c r="W353" s="123">
        <v>0</v>
      </c>
      <c r="X353" s="123">
        <v>1867708.8</v>
      </c>
      <c r="Y353" s="123">
        <v>-1867708.8</v>
      </c>
      <c r="Z353" s="126">
        <v>0</v>
      </c>
      <c r="AA353" s="136">
        <v>43679762</v>
      </c>
    </row>
    <row r="354" spans="2:27" ht="78">
      <c r="B354" s="137">
        <v>780380</v>
      </c>
      <c r="C354" s="133">
        <v>350</v>
      </c>
      <c r="D354" s="140" t="s">
        <v>358</v>
      </c>
      <c r="E354" s="139">
        <v>25023487</v>
      </c>
      <c r="F354" s="123">
        <v>0</v>
      </c>
      <c r="G354" s="123"/>
      <c r="H354" s="123"/>
      <c r="I354" s="123"/>
      <c r="J354" s="123"/>
      <c r="K354" s="123"/>
      <c r="L354" s="123"/>
      <c r="M354" s="123"/>
      <c r="N354" s="123">
        <v>0</v>
      </c>
      <c r="O354" s="123">
        <v>0</v>
      </c>
      <c r="P354" s="123">
        <v>0</v>
      </c>
      <c r="Q354" s="123">
        <v>0</v>
      </c>
      <c r="R354" s="123">
        <v>0</v>
      </c>
      <c r="S354" s="123">
        <v>0</v>
      </c>
      <c r="T354" s="123">
        <v>0</v>
      </c>
      <c r="U354" s="123">
        <v>696802</v>
      </c>
      <c r="V354" s="123">
        <v>1417420</v>
      </c>
      <c r="W354" s="123">
        <v>0</v>
      </c>
      <c r="X354" s="123">
        <v>0</v>
      </c>
      <c r="Y354" s="123">
        <v>0</v>
      </c>
      <c r="Z354" s="126">
        <v>2114222</v>
      </c>
      <c r="AA354" s="136">
        <v>27137709</v>
      </c>
    </row>
    <row r="355" spans="2:27" ht="78">
      <c r="B355" s="137">
        <v>780409</v>
      </c>
      <c r="C355" s="133">
        <v>351</v>
      </c>
      <c r="D355" s="140" t="s">
        <v>359</v>
      </c>
      <c r="E355" s="139">
        <v>15215034</v>
      </c>
      <c r="F355" s="123">
        <v>0</v>
      </c>
      <c r="G355" s="123"/>
      <c r="H355" s="123"/>
      <c r="I355" s="123"/>
      <c r="J355" s="123"/>
      <c r="K355" s="123"/>
      <c r="L355" s="123"/>
      <c r="M355" s="123"/>
      <c r="N355" s="123">
        <v>0</v>
      </c>
      <c r="O355" s="123">
        <v>0</v>
      </c>
      <c r="P355" s="123">
        <v>0</v>
      </c>
      <c r="Q355" s="123">
        <v>0</v>
      </c>
      <c r="R355" s="123">
        <v>0</v>
      </c>
      <c r="S355" s="123">
        <v>0</v>
      </c>
      <c r="T355" s="123">
        <v>0</v>
      </c>
      <c r="U355" s="123">
        <v>0</v>
      </c>
      <c r="V355" s="123">
        <v>0</v>
      </c>
      <c r="W355" s="123">
        <v>0</v>
      </c>
      <c r="X355" s="123">
        <v>153040.79999999999</v>
      </c>
      <c r="Y355" s="123">
        <v>-153040.79999999999</v>
      </c>
      <c r="Z355" s="126">
        <v>0</v>
      </c>
      <c r="AA355" s="136">
        <v>15215034</v>
      </c>
    </row>
    <row r="356" spans="2:27" ht="62.4">
      <c r="B356" s="137">
        <v>780422</v>
      </c>
      <c r="C356" s="133">
        <v>352</v>
      </c>
      <c r="D356" s="140" t="s">
        <v>360</v>
      </c>
      <c r="E356" s="139">
        <v>38385661</v>
      </c>
      <c r="F356" s="123">
        <v>0</v>
      </c>
      <c r="G356" s="123"/>
      <c r="H356" s="123"/>
      <c r="I356" s="123"/>
      <c r="J356" s="123"/>
      <c r="K356" s="123"/>
      <c r="L356" s="123"/>
      <c r="M356" s="123"/>
      <c r="N356" s="123">
        <v>0</v>
      </c>
      <c r="O356" s="123">
        <v>0</v>
      </c>
      <c r="P356" s="123">
        <v>0</v>
      </c>
      <c r="Q356" s="123">
        <v>0</v>
      </c>
      <c r="R356" s="123">
        <v>0</v>
      </c>
      <c r="S356" s="123">
        <v>0</v>
      </c>
      <c r="T356" s="123">
        <v>0</v>
      </c>
      <c r="U356" s="123">
        <v>0</v>
      </c>
      <c r="V356" s="123">
        <v>0</v>
      </c>
      <c r="W356" s="123">
        <v>0</v>
      </c>
      <c r="X356" s="123">
        <v>0</v>
      </c>
      <c r="Y356" s="123">
        <v>0</v>
      </c>
      <c r="Z356" s="126">
        <v>0</v>
      </c>
      <c r="AA356" s="136">
        <v>38385661</v>
      </c>
    </row>
    <row r="357" spans="2:27" ht="62.4">
      <c r="B357" s="137">
        <v>780218</v>
      </c>
      <c r="C357" s="133">
        <v>353</v>
      </c>
      <c r="D357" s="140" t="s">
        <v>361</v>
      </c>
      <c r="E357" s="139">
        <v>0</v>
      </c>
      <c r="F357" s="123">
        <v>0</v>
      </c>
      <c r="G357" s="123"/>
      <c r="H357" s="123"/>
      <c r="I357" s="123"/>
      <c r="J357" s="123"/>
      <c r="K357" s="123"/>
      <c r="L357" s="123"/>
      <c r="M357" s="123"/>
      <c r="N357" s="123">
        <v>0</v>
      </c>
      <c r="O357" s="123">
        <v>0</v>
      </c>
      <c r="P357" s="123">
        <v>0</v>
      </c>
      <c r="Q357" s="123">
        <v>0</v>
      </c>
      <c r="R357" s="123">
        <v>0</v>
      </c>
      <c r="S357" s="123">
        <v>0</v>
      </c>
      <c r="T357" s="123">
        <v>0</v>
      </c>
      <c r="U357" s="123">
        <v>0</v>
      </c>
      <c r="V357" s="123">
        <v>0</v>
      </c>
      <c r="W357" s="123">
        <v>0</v>
      </c>
      <c r="X357" s="123">
        <v>0</v>
      </c>
      <c r="Y357" s="123">
        <v>0</v>
      </c>
      <c r="Z357" s="126">
        <v>0</v>
      </c>
      <c r="AA357" s="136">
        <v>0</v>
      </c>
    </row>
    <row r="358" spans="2:27" ht="93.6">
      <c r="B358" s="137">
        <v>780331</v>
      </c>
      <c r="C358" s="133">
        <v>354</v>
      </c>
      <c r="D358" s="140" t="s">
        <v>362</v>
      </c>
      <c r="E358" s="139">
        <v>139242419</v>
      </c>
      <c r="F358" s="123">
        <v>0</v>
      </c>
      <c r="G358" s="123"/>
      <c r="H358" s="123"/>
      <c r="I358" s="123"/>
      <c r="J358" s="123">
        <v>54948079.599999994</v>
      </c>
      <c r="K358" s="123"/>
      <c r="L358" s="123"/>
      <c r="M358" s="123"/>
      <c r="N358" s="123">
        <v>0</v>
      </c>
      <c r="O358" s="123">
        <v>0</v>
      </c>
      <c r="P358" s="123">
        <v>0</v>
      </c>
      <c r="Q358" s="123">
        <v>0</v>
      </c>
      <c r="R358" s="123">
        <v>0</v>
      </c>
      <c r="S358" s="123">
        <v>0</v>
      </c>
      <c r="T358" s="123">
        <v>0</v>
      </c>
      <c r="U358" s="123">
        <v>0</v>
      </c>
      <c r="V358" s="123">
        <v>0</v>
      </c>
      <c r="W358" s="123">
        <v>0</v>
      </c>
      <c r="X358" s="123">
        <v>0</v>
      </c>
      <c r="Y358" s="123">
        <v>0</v>
      </c>
      <c r="Z358" s="126">
        <v>54948079.599999994</v>
      </c>
      <c r="AA358" s="136">
        <v>194190498.59999999</v>
      </c>
    </row>
    <row r="359" spans="2:27" ht="46.8">
      <c r="B359" s="137">
        <v>780634</v>
      </c>
      <c r="C359" s="133">
        <v>355</v>
      </c>
      <c r="D359" s="140" t="s">
        <v>363</v>
      </c>
      <c r="E359" s="139">
        <v>10945222</v>
      </c>
      <c r="F359" s="123">
        <v>0</v>
      </c>
      <c r="G359" s="123"/>
      <c r="H359" s="123"/>
      <c r="I359" s="123"/>
      <c r="J359" s="123"/>
      <c r="K359" s="123"/>
      <c r="L359" s="123"/>
      <c r="M359" s="123"/>
      <c r="N359" s="123">
        <v>0</v>
      </c>
      <c r="O359" s="123">
        <v>0</v>
      </c>
      <c r="P359" s="123">
        <v>0</v>
      </c>
      <c r="Q359" s="123">
        <v>0</v>
      </c>
      <c r="R359" s="123">
        <v>0</v>
      </c>
      <c r="S359" s="123">
        <v>0</v>
      </c>
      <c r="T359" s="123">
        <v>0</v>
      </c>
      <c r="U359" s="123">
        <v>0</v>
      </c>
      <c r="V359" s="123">
        <v>0</v>
      </c>
      <c r="W359" s="123">
        <v>0</v>
      </c>
      <c r="X359" s="123">
        <v>0</v>
      </c>
      <c r="Y359" s="123">
        <v>0</v>
      </c>
      <c r="Z359" s="126">
        <v>0</v>
      </c>
      <c r="AA359" s="136">
        <v>10945222</v>
      </c>
    </row>
    <row r="360" spans="2:27" ht="46.8">
      <c r="B360" s="137">
        <v>780693</v>
      </c>
      <c r="C360" s="133">
        <v>356</v>
      </c>
      <c r="D360" s="140" t="s">
        <v>364</v>
      </c>
      <c r="E360" s="139">
        <v>42479493</v>
      </c>
      <c r="F360" s="123">
        <v>0</v>
      </c>
      <c r="G360" s="123"/>
      <c r="H360" s="123"/>
      <c r="I360" s="123"/>
      <c r="J360" s="123"/>
      <c r="K360" s="123"/>
      <c r="L360" s="123"/>
      <c r="M360" s="123"/>
      <c r="N360" s="123">
        <v>0</v>
      </c>
      <c r="O360" s="123">
        <v>0</v>
      </c>
      <c r="P360" s="123">
        <v>0</v>
      </c>
      <c r="Q360" s="123">
        <v>0</v>
      </c>
      <c r="R360" s="123">
        <v>0</v>
      </c>
      <c r="S360" s="123">
        <v>0</v>
      </c>
      <c r="T360" s="123">
        <v>0</v>
      </c>
      <c r="U360" s="123">
        <v>0</v>
      </c>
      <c r="V360" s="123">
        <v>0</v>
      </c>
      <c r="W360" s="123">
        <v>0</v>
      </c>
      <c r="X360" s="123">
        <v>0</v>
      </c>
      <c r="Y360" s="123">
        <v>0</v>
      </c>
      <c r="Z360" s="126">
        <v>0</v>
      </c>
      <c r="AA360" s="136">
        <v>42479493</v>
      </c>
    </row>
    <row r="361" spans="2:27" ht="93.6">
      <c r="B361" s="137">
        <v>780756</v>
      </c>
      <c r="C361" s="133">
        <v>357</v>
      </c>
      <c r="D361" s="142" t="s">
        <v>365</v>
      </c>
      <c r="E361" s="139">
        <v>0</v>
      </c>
      <c r="F361" s="123">
        <v>0</v>
      </c>
      <c r="G361" s="123"/>
      <c r="H361" s="123"/>
      <c r="I361" s="123"/>
      <c r="J361" s="123"/>
      <c r="K361" s="123"/>
      <c r="L361" s="123"/>
      <c r="M361" s="123"/>
      <c r="N361" s="123">
        <v>0</v>
      </c>
      <c r="O361" s="123">
        <v>0</v>
      </c>
      <c r="P361" s="123">
        <v>0</v>
      </c>
      <c r="Q361" s="123">
        <v>0</v>
      </c>
      <c r="R361" s="123">
        <v>0</v>
      </c>
      <c r="S361" s="123">
        <v>0</v>
      </c>
      <c r="T361" s="123">
        <v>0</v>
      </c>
      <c r="U361" s="123">
        <v>0</v>
      </c>
      <c r="V361" s="123">
        <v>0</v>
      </c>
      <c r="W361" s="123">
        <v>0</v>
      </c>
      <c r="X361" s="123">
        <v>0</v>
      </c>
      <c r="Y361" s="123">
        <v>0</v>
      </c>
      <c r="Z361" s="126">
        <v>0</v>
      </c>
      <c r="AA361" s="136">
        <v>0</v>
      </c>
    </row>
    <row r="362" spans="2:27" ht="46.8">
      <c r="B362" s="137">
        <v>780214</v>
      </c>
      <c r="C362" s="133">
        <v>358</v>
      </c>
      <c r="D362" s="142" t="s">
        <v>366</v>
      </c>
      <c r="E362" s="139">
        <v>0</v>
      </c>
      <c r="F362" s="123">
        <v>0</v>
      </c>
      <c r="G362" s="123"/>
      <c r="H362" s="123"/>
      <c r="I362" s="123"/>
      <c r="J362" s="123"/>
      <c r="K362" s="123"/>
      <c r="L362" s="123"/>
      <c r="M362" s="123"/>
      <c r="N362" s="123">
        <v>0</v>
      </c>
      <c r="O362" s="123">
        <v>0</v>
      </c>
      <c r="P362" s="123">
        <v>0</v>
      </c>
      <c r="Q362" s="123">
        <v>0</v>
      </c>
      <c r="R362" s="123">
        <v>0</v>
      </c>
      <c r="S362" s="123">
        <v>0</v>
      </c>
      <c r="T362" s="123">
        <v>0</v>
      </c>
      <c r="U362" s="123">
        <v>0</v>
      </c>
      <c r="V362" s="123">
        <v>0</v>
      </c>
      <c r="W362" s="123">
        <v>0</v>
      </c>
      <c r="X362" s="123">
        <v>0</v>
      </c>
      <c r="Y362" s="123">
        <v>0</v>
      </c>
      <c r="Z362" s="126">
        <v>0</v>
      </c>
      <c r="AA362" s="136">
        <v>0</v>
      </c>
    </row>
    <row r="363" spans="2:27" ht="29.25" customHeight="1">
      <c r="B363" s="137"/>
      <c r="C363" s="149"/>
      <c r="D363" s="150" t="s">
        <v>367</v>
      </c>
      <c r="E363" s="127">
        <v>158367740357</v>
      </c>
      <c r="F363" s="127">
        <v>53177877</v>
      </c>
      <c r="G363" s="127">
        <v>-75839819</v>
      </c>
      <c r="H363" s="127">
        <v>-3309684</v>
      </c>
      <c r="I363" s="127">
        <v>3309684</v>
      </c>
      <c r="J363" s="127">
        <v>85475045.599999994</v>
      </c>
      <c r="K363" s="127">
        <v>0</v>
      </c>
      <c r="L363" s="127">
        <v>20004776</v>
      </c>
      <c r="M363" s="127">
        <v>104288726</v>
      </c>
      <c r="N363" s="127">
        <v>571537</v>
      </c>
      <c r="O363" s="127">
        <v>2901</v>
      </c>
      <c r="P363" s="127">
        <v>151082</v>
      </c>
      <c r="Q363" s="127">
        <v>28011016</v>
      </c>
      <c r="R363" s="127">
        <v>5967788</v>
      </c>
      <c r="S363" s="127">
        <v>28767394</v>
      </c>
      <c r="T363" s="127">
        <v>7888316.4000000004</v>
      </c>
      <c r="U363" s="127">
        <v>3756046</v>
      </c>
      <c r="V363" s="127">
        <v>31706850</v>
      </c>
      <c r="W363" s="127">
        <v>-1245845.3046488632</v>
      </c>
      <c r="X363" s="127">
        <v>92150204.099999979</v>
      </c>
      <c r="Y363" s="127">
        <v>-57567671.000000007</v>
      </c>
      <c r="Z363" s="127">
        <v>327266223.79535115</v>
      </c>
      <c r="AA363" s="127">
        <v>158695006580.79535</v>
      </c>
    </row>
  </sheetData>
  <mergeCells count="1">
    <mergeCell ref="W1:AA1"/>
  </mergeCells>
  <pageMargins left="0" right="0" top="0" bottom="0" header="0.31496062992125984" footer="0.31496062992125984"/>
  <pageSetup paperSize="9" scale="34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J33"/>
  <sheetViews>
    <sheetView zoomScale="120" zoomScaleNormal="120" workbookViewId="0">
      <pane xSplit="3" ySplit="5" topLeftCell="D6" activePane="bottomRight" state="frozen"/>
      <selection activeCell="AO19" sqref="AO19"/>
      <selection pane="topRight" activeCell="AO19" sqref="AO19"/>
      <selection pane="bottomLeft" activeCell="AO19" sqref="AO19"/>
      <selection pane="bottomRight" activeCell="H5" sqref="H5"/>
    </sheetView>
  </sheetViews>
  <sheetFormatPr defaultColWidth="11.6640625" defaultRowHeight="13.8"/>
  <cols>
    <col min="1" max="1" width="2.6640625" style="165" customWidth="1"/>
    <col min="2" max="2" width="8" style="154" customWidth="1"/>
    <col min="3" max="3" width="44.109375" style="154" customWidth="1"/>
    <col min="4" max="4" width="8.44140625" style="154" customWidth="1" collapsed="1"/>
    <col min="5" max="5" width="11.6640625" style="154" customWidth="1"/>
    <col min="6" max="6" width="11.6640625" style="154"/>
    <col min="7" max="7" width="11.6640625" style="162"/>
    <col min="8" max="9" width="11.6640625" style="154"/>
    <col min="10" max="10" width="66.44140625" style="155" customWidth="1"/>
    <col min="11" max="16384" width="11.6640625" style="154"/>
  </cols>
  <sheetData>
    <row r="1" spans="1:10" ht="47.25" customHeight="1">
      <c r="A1" s="171"/>
      <c r="B1" s="172"/>
      <c r="C1" s="406" t="s">
        <v>951</v>
      </c>
      <c r="D1" s="407"/>
      <c r="E1" s="407"/>
      <c r="G1" s="154"/>
    </row>
    <row r="2" spans="1:10" ht="30" customHeight="1">
      <c r="A2" s="404" t="s">
        <v>423</v>
      </c>
      <c r="B2" s="405" t="s">
        <v>0</v>
      </c>
      <c r="C2" s="405" t="s">
        <v>453</v>
      </c>
      <c r="D2" s="393" t="s">
        <v>916</v>
      </c>
      <c r="E2" s="393"/>
      <c r="F2" s="395" t="s">
        <v>917</v>
      </c>
      <c r="G2" s="396"/>
      <c r="H2" s="401" t="s">
        <v>456</v>
      </c>
      <c r="I2" s="401"/>
      <c r="J2" s="402" t="s">
        <v>457</v>
      </c>
    </row>
    <row r="3" spans="1:10" ht="10.5" customHeight="1">
      <c r="A3" s="404"/>
      <c r="B3" s="405"/>
      <c r="C3" s="405"/>
      <c r="D3" s="394" t="s">
        <v>459</v>
      </c>
      <c r="E3" s="394"/>
      <c r="F3" s="397"/>
      <c r="G3" s="398"/>
      <c r="H3" s="401"/>
      <c r="I3" s="401"/>
      <c r="J3" s="402"/>
    </row>
    <row r="4" spans="1:10" ht="27" customHeight="1">
      <c r="A4" s="404"/>
      <c r="B4" s="405"/>
      <c r="C4" s="405"/>
      <c r="D4" s="394" t="s">
        <v>460</v>
      </c>
      <c r="E4" s="394" t="s">
        <v>918</v>
      </c>
      <c r="F4" s="399"/>
      <c r="G4" s="400"/>
      <c r="H4" s="401"/>
      <c r="I4" s="401"/>
      <c r="J4" s="402"/>
    </row>
    <row r="5" spans="1:10" s="165" customFormat="1" ht="46.5" customHeight="1">
      <c r="A5" s="404"/>
      <c r="B5" s="405"/>
      <c r="C5" s="405"/>
      <c r="D5" s="394"/>
      <c r="E5" s="394"/>
      <c r="F5" s="158" t="s">
        <v>463</v>
      </c>
      <c r="G5" s="158" t="s">
        <v>399</v>
      </c>
      <c r="H5" s="158" t="s">
        <v>460</v>
      </c>
      <c r="I5" s="158" t="s">
        <v>918</v>
      </c>
      <c r="J5" s="156"/>
    </row>
    <row r="6" spans="1:10" s="165" customFormat="1" ht="15.75" customHeight="1">
      <c r="A6" s="157" t="s">
        <v>927</v>
      </c>
      <c r="B6" s="160">
        <v>780007</v>
      </c>
      <c r="C6" s="160" t="s">
        <v>467</v>
      </c>
      <c r="D6" s="160">
        <v>48</v>
      </c>
      <c r="E6" s="160">
        <v>525168</v>
      </c>
      <c r="F6" s="157">
        <v>-24</v>
      </c>
      <c r="G6" s="157">
        <v>-262584</v>
      </c>
      <c r="H6" s="157">
        <v>24</v>
      </c>
      <c r="I6" s="157">
        <v>262584</v>
      </c>
      <c r="J6" s="159"/>
    </row>
    <row r="7" spans="1:10">
      <c r="A7" s="157">
        <v>2</v>
      </c>
      <c r="B7" s="160">
        <v>780009</v>
      </c>
      <c r="C7" s="160" t="s">
        <v>468</v>
      </c>
      <c r="D7" s="160">
        <v>800</v>
      </c>
      <c r="E7" s="160">
        <v>2462760</v>
      </c>
      <c r="F7" s="157">
        <v>-697</v>
      </c>
      <c r="G7" s="157">
        <v>-2145065</v>
      </c>
      <c r="H7" s="157">
        <v>103</v>
      </c>
      <c r="I7" s="157">
        <v>317695</v>
      </c>
      <c r="J7" s="159" t="s">
        <v>540</v>
      </c>
    </row>
    <row r="8" spans="1:10" ht="18.75" customHeight="1">
      <c r="A8" s="157">
        <v>3</v>
      </c>
      <c r="B8" s="160">
        <v>780014</v>
      </c>
      <c r="C8" s="160" t="s">
        <v>472</v>
      </c>
      <c r="D8" s="160">
        <v>4410</v>
      </c>
      <c r="E8" s="160">
        <v>9434701</v>
      </c>
      <c r="F8" s="157">
        <v>642</v>
      </c>
      <c r="G8" s="157">
        <v>1423051</v>
      </c>
      <c r="H8" s="157">
        <v>5052</v>
      </c>
      <c r="I8" s="157">
        <v>10857752</v>
      </c>
      <c r="J8" s="159" t="s">
        <v>539</v>
      </c>
    </row>
    <row r="9" spans="1:10" ht="15.75" customHeight="1">
      <c r="A9" s="157">
        <v>4</v>
      </c>
      <c r="B9" s="160">
        <v>780016</v>
      </c>
      <c r="C9" s="160" t="s">
        <v>473</v>
      </c>
      <c r="D9" s="160">
        <v>600</v>
      </c>
      <c r="E9" s="160">
        <v>1694763</v>
      </c>
      <c r="F9" s="157">
        <v>782</v>
      </c>
      <c r="G9" s="157">
        <v>2339021</v>
      </c>
      <c r="H9" s="157">
        <v>1382</v>
      </c>
      <c r="I9" s="157">
        <v>4033784</v>
      </c>
      <c r="J9" s="159" t="s">
        <v>539</v>
      </c>
    </row>
    <row r="10" spans="1:10">
      <c r="A10" s="157">
        <v>5</v>
      </c>
      <c r="B10" s="160">
        <v>780018</v>
      </c>
      <c r="C10" s="160" t="s">
        <v>947</v>
      </c>
      <c r="D10" s="160">
        <v>160</v>
      </c>
      <c r="E10" s="160">
        <v>431712</v>
      </c>
      <c r="F10" s="157"/>
      <c r="G10" s="157"/>
      <c r="H10" s="157">
        <v>160</v>
      </c>
      <c r="I10" s="157">
        <v>431712</v>
      </c>
      <c r="J10" s="159" t="s">
        <v>539</v>
      </c>
    </row>
    <row r="11" spans="1:10">
      <c r="A11" s="157">
        <v>6</v>
      </c>
      <c r="B11" s="160">
        <v>780035</v>
      </c>
      <c r="C11" s="160" t="s">
        <v>478</v>
      </c>
      <c r="D11" s="160">
        <v>960</v>
      </c>
      <c r="E11" s="160">
        <v>2590272</v>
      </c>
      <c r="F11" s="157">
        <v>-216</v>
      </c>
      <c r="G11" s="157">
        <v>-764093</v>
      </c>
      <c r="H11" s="157">
        <v>744</v>
      </c>
      <c r="I11" s="157">
        <v>1826179</v>
      </c>
      <c r="J11" s="159" t="s">
        <v>545</v>
      </c>
    </row>
    <row r="12" spans="1:10">
      <c r="A12" s="157">
        <v>7</v>
      </c>
      <c r="B12" s="160">
        <v>780039</v>
      </c>
      <c r="C12" s="160" t="s">
        <v>479</v>
      </c>
      <c r="D12" s="160">
        <v>2404</v>
      </c>
      <c r="E12" s="160">
        <v>5367466</v>
      </c>
      <c r="F12" s="157">
        <v>920</v>
      </c>
      <c r="G12" s="157">
        <v>2235263</v>
      </c>
      <c r="H12" s="157">
        <v>3324</v>
      </c>
      <c r="I12" s="157">
        <v>7602729</v>
      </c>
      <c r="J12" s="159" t="s">
        <v>539</v>
      </c>
    </row>
    <row r="13" spans="1:10">
      <c r="A13" s="157">
        <v>8</v>
      </c>
      <c r="B13" s="160">
        <v>780042</v>
      </c>
      <c r="C13" s="160" t="s">
        <v>481</v>
      </c>
      <c r="D13" s="160">
        <v>5716</v>
      </c>
      <c r="E13" s="160">
        <v>13196835</v>
      </c>
      <c r="F13" s="157">
        <v>1908</v>
      </c>
      <c r="G13" s="157">
        <v>3859916</v>
      </c>
      <c r="H13" s="157">
        <v>7624</v>
      </c>
      <c r="I13" s="157">
        <v>17056751</v>
      </c>
      <c r="J13" s="159" t="s">
        <v>539</v>
      </c>
    </row>
    <row r="14" spans="1:10">
      <c r="A14" s="157">
        <v>9</v>
      </c>
      <c r="B14" s="160">
        <v>780045</v>
      </c>
      <c r="C14" s="160" t="s">
        <v>541</v>
      </c>
      <c r="D14" s="160">
        <v>1260</v>
      </c>
      <c r="E14" s="160">
        <v>2926965</v>
      </c>
      <c r="F14" s="157">
        <v>2312</v>
      </c>
      <c r="G14" s="157">
        <v>5806275</v>
      </c>
      <c r="H14" s="157">
        <v>3572</v>
      </c>
      <c r="I14" s="157">
        <v>8733240</v>
      </c>
      <c r="J14" s="159" t="s">
        <v>539</v>
      </c>
    </row>
    <row r="15" spans="1:10" ht="13.5" customHeight="1">
      <c r="A15" s="157">
        <v>10</v>
      </c>
      <c r="B15" s="160">
        <v>780046</v>
      </c>
      <c r="C15" s="160" t="s">
        <v>483</v>
      </c>
      <c r="D15" s="160">
        <v>7722</v>
      </c>
      <c r="E15" s="160">
        <v>21442667</v>
      </c>
      <c r="F15" s="157">
        <v>-5731</v>
      </c>
      <c r="G15" s="157">
        <v>-15770990</v>
      </c>
      <c r="H15" s="157">
        <v>1991</v>
      </c>
      <c r="I15" s="157">
        <v>5671677</v>
      </c>
      <c r="J15" s="159" t="s">
        <v>542</v>
      </c>
    </row>
    <row r="16" spans="1:10">
      <c r="A16" s="157">
        <v>11</v>
      </c>
      <c r="B16" s="160">
        <v>780151</v>
      </c>
      <c r="C16" s="160" t="s">
        <v>522</v>
      </c>
      <c r="D16" s="160">
        <v>25338</v>
      </c>
      <c r="E16" s="160">
        <v>63832270</v>
      </c>
      <c r="F16" s="157">
        <v>11905</v>
      </c>
      <c r="G16" s="157">
        <v>31721482</v>
      </c>
      <c r="H16" s="157">
        <v>37243</v>
      </c>
      <c r="I16" s="157">
        <v>95553752</v>
      </c>
      <c r="J16" s="159" t="s">
        <v>539</v>
      </c>
    </row>
    <row r="17" spans="1:10">
      <c r="A17" s="157">
        <v>12</v>
      </c>
      <c r="B17" s="160">
        <v>780152</v>
      </c>
      <c r="C17" s="160" t="s">
        <v>523</v>
      </c>
      <c r="D17" s="160">
        <v>0</v>
      </c>
      <c r="E17" s="160">
        <v>0</v>
      </c>
      <c r="F17" s="157"/>
      <c r="G17" s="157"/>
      <c r="H17" s="157">
        <v>0</v>
      </c>
      <c r="I17" s="157">
        <v>0</v>
      </c>
      <c r="J17" s="159"/>
    </row>
    <row r="18" spans="1:10">
      <c r="A18" s="157">
        <v>13</v>
      </c>
      <c r="B18" s="160">
        <v>780228</v>
      </c>
      <c r="C18" s="160" t="s">
        <v>948</v>
      </c>
      <c r="D18" s="160">
        <v>0</v>
      </c>
      <c r="E18" s="160">
        <v>0</v>
      </c>
      <c r="F18" s="157"/>
      <c r="G18" s="157"/>
      <c r="H18" s="157">
        <v>0</v>
      </c>
      <c r="I18" s="157">
        <v>0</v>
      </c>
      <c r="J18" s="159"/>
    </row>
    <row r="19" spans="1:10">
      <c r="A19" s="157">
        <v>14</v>
      </c>
      <c r="B19" s="160">
        <v>780240</v>
      </c>
      <c r="C19" s="160" t="s">
        <v>532</v>
      </c>
      <c r="D19" s="160">
        <v>33600</v>
      </c>
      <c r="E19" s="160">
        <v>82975364</v>
      </c>
      <c r="F19" s="157">
        <v>5281</v>
      </c>
      <c r="G19" s="157">
        <v>20398041</v>
      </c>
      <c r="H19" s="157">
        <v>38881</v>
      </c>
      <c r="I19" s="157">
        <v>103373405</v>
      </c>
      <c r="J19" s="159" t="s">
        <v>539</v>
      </c>
    </row>
    <row r="20" spans="1:10">
      <c r="A20" s="157">
        <v>15</v>
      </c>
      <c r="B20" s="160">
        <v>780243</v>
      </c>
      <c r="C20" s="160" t="s">
        <v>543</v>
      </c>
      <c r="D20" s="160">
        <v>4400</v>
      </c>
      <c r="E20" s="160">
        <v>10992247</v>
      </c>
      <c r="F20" s="157">
        <v>420</v>
      </c>
      <c r="G20" s="157">
        <v>1414270</v>
      </c>
      <c r="H20" s="157">
        <v>4820</v>
      </c>
      <c r="I20" s="157">
        <v>12406517</v>
      </c>
      <c r="J20" s="159" t="s">
        <v>539</v>
      </c>
    </row>
    <row r="21" spans="1:10">
      <c r="A21" s="157">
        <v>16</v>
      </c>
      <c r="B21" s="160">
        <v>780245</v>
      </c>
      <c r="C21" s="160" t="s">
        <v>587</v>
      </c>
      <c r="D21" s="160">
        <v>0</v>
      </c>
      <c r="E21" s="160">
        <v>0</v>
      </c>
      <c r="F21" s="157"/>
      <c r="G21" s="157"/>
      <c r="H21" s="157">
        <v>0</v>
      </c>
      <c r="I21" s="157">
        <v>0</v>
      </c>
      <c r="J21" s="159"/>
    </row>
    <row r="22" spans="1:10">
      <c r="A22" s="157">
        <v>17</v>
      </c>
      <c r="B22" s="160">
        <v>780296</v>
      </c>
      <c r="C22" s="160" t="s">
        <v>949</v>
      </c>
      <c r="D22" s="160">
        <v>0</v>
      </c>
      <c r="E22" s="160">
        <v>0</v>
      </c>
      <c r="F22" s="157"/>
      <c r="G22" s="157"/>
      <c r="H22" s="157">
        <v>0</v>
      </c>
      <c r="I22" s="157">
        <v>0</v>
      </c>
      <c r="J22" s="159"/>
    </row>
    <row r="23" spans="1:10">
      <c r="A23" s="157">
        <v>18</v>
      </c>
      <c r="B23" s="160">
        <v>780376</v>
      </c>
      <c r="C23" s="160" t="s">
        <v>544</v>
      </c>
      <c r="D23" s="160">
        <v>11010</v>
      </c>
      <c r="E23" s="160">
        <v>26719578</v>
      </c>
      <c r="F23" s="157">
        <v>-3145</v>
      </c>
      <c r="G23" s="157">
        <v>-7653145</v>
      </c>
      <c r="H23" s="157">
        <v>7865</v>
      </c>
      <c r="I23" s="157">
        <v>19066433</v>
      </c>
      <c r="J23" s="159" t="s">
        <v>545</v>
      </c>
    </row>
    <row r="24" spans="1:10">
      <c r="A24" s="157">
        <v>19</v>
      </c>
      <c r="B24" s="160">
        <v>780380</v>
      </c>
      <c r="C24" s="160" t="s">
        <v>546</v>
      </c>
      <c r="D24" s="160">
        <v>1680</v>
      </c>
      <c r="E24" s="160">
        <v>3733903</v>
      </c>
      <c r="F24" s="157">
        <v>644</v>
      </c>
      <c r="G24" s="157">
        <v>1417420</v>
      </c>
      <c r="H24" s="157">
        <v>2324</v>
      </c>
      <c r="I24" s="157">
        <v>5151323</v>
      </c>
      <c r="J24" s="159" t="s">
        <v>539</v>
      </c>
    </row>
    <row r="25" spans="1:10">
      <c r="A25" s="157">
        <v>20</v>
      </c>
      <c r="B25" s="160">
        <v>780746</v>
      </c>
      <c r="C25" s="160" t="s">
        <v>950</v>
      </c>
      <c r="D25" s="160">
        <v>46751</v>
      </c>
      <c r="E25" s="160">
        <v>119748936</v>
      </c>
      <c r="F25" s="157">
        <v>-9832</v>
      </c>
      <c r="G25" s="157">
        <v>-12312012</v>
      </c>
      <c r="H25" s="157">
        <v>36919</v>
      </c>
      <c r="I25" s="157">
        <v>107436924</v>
      </c>
      <c r="J25" s="156"/>
    </row>
    <row r="26" spans="1:10" s="164" customFormat="1">
      <c r="A26" s="173"/>
      <c r="B26" s="163"/>
      <c r="C26" s="163" t="s">
        <v>547</v>
      </c>
      <c r="D26" s="163">
        <v>146859</v>
      </c>
      <c r="E26" s="163">
        <v>368075607</v>
      </c>
      <c r="F26" s="173">
        <v>5169</v>
      </c>
      <c r="G26" s="173">
        <v>31706850</v>
      </c>
      <c r="H26" s="173">
        <v>152028</v>
      </c>
      <c r="I26" s="173">
        <v>399782457</v>
      </c>
      <c r="J26" s="174"/>
    </row>
    <row r="27" spans="1:10" ht="5.25" hidden="1" customHeight="1">
      <c r="A27" s="153"/>
      <c r="B27" s="175"/>
      <c r="C27" s="175"/>
      <c r="D27" s="160"/>
      <c r="E27" s="160"/>
      <c r="J27" s="174" t="e">
        <f>I27/H27-#REF!</f>
        <v>#DIV/0!</v>
      </c>
    </row>
    <row r="28" spans="1:10" s="155" customFormat="1" ht="13.2" hidden="1">
      <c r="A28" s="176"/>
      <c r="B28" s="159">
        <v>10</v>
      </c>
      <c r="C28" s="169" t="s">
        <v>922</v>
      </c>
      <c r="D28" s="170">
        <v>126245</v>
      </c>
      <c r="E28" s="170">
        <v>318240429</v>
      </c>
      <c r="G28" s="177"/>
      <c r="J28" s="174" t="e">
        <f>I28/H28-#REF!</f>
        <v>#DIV/0!</v>
      </c>
    </row>
    <row r="29" spans="1:10" s="155" customFormat="1" ht="13.2" hidden="1">
      <c r="A29" s="176"/>
      <c r="B29" s="159">
        <v>5</v>
      </c>
      <c r="C29" s="169" t="s">
        <v>923</v>
      </c>
      <c r="D29" s="170">
        <v>9604</v>
      </c>
      <c r="E29" s="170">
        <v>23115600</v>
      </c>
      <c r="G29" s="177"/>
      <c r="J29" s="174" t="e">
        <f>I29/H29-#REF!</f>
        <v>#DIV/0!</v>
      </c>
    </row>
    <row r="30" spans="1:10" s="155" customFormat="1" ht="13.2" hidden="1">
      <c r="A30" s="176"/>
      <c r="B30" s="159">
        <v>1</v>
      </c>
      <c r="C30" s="169" t="s">
        <v>924</v>
      </c>
      <c r="D30" s="170">
        <v>11010</v>
      </c>
      <c r="E30" s="170">
        <v>26719578</v>
      </c>
      <c r="G30" s="177"/>
      <c r="J30" s="174" t="e">
        <f>I30/H30-#REF!</f>
        <v>#DIV/0!</v>
      </c>
    </row>
    <row r="31" spans="1:10" s="155" customFormat="1" ht="13.2" hidden="1">
      <c r="A31" s="176"/>
      <c r="B31" s="159">
        <f>SUM(B28:B30)</f>
        <v>16</v>
      </c>
      <c r="C31" s="159" t="s">
        <v>925</v>
      </c>
      <c r="D31" s="159">
        <v>146859</v>
      </c>
      <c r="E31" s="159">
        <v>368075607</v>
      </c>
      <c r="G31" s="177"/>
      <c r="J31" s="174" t="e">
        <f>I31/H31-#REF!</f>
        <v>#DIV/0!</v>
      </c>
    </row>
    <row r="32" spans="1:10" hidden="1">
      <c r="J32" s="174" t="e">
        <f>I32/H32-#REF!</f>
        <v>#DIV/0!</v>
      </c>
    </row>
    <row r="33" spans="10:10" ht="12.75" hidden="1" customHeight="1">
      <c r="J33" s="174" t="e">
        <f>I33/H33-#REF!</f>
        <v>#DIV/0!</v>
      </c>
    </row>
  </sheetData>
  <mergeCells count="11">
    <mergeCell ref="J2:J4"/>
    <mergeCell ref="D3:E3"/>
    <mergeCell ref="D4:D5"/>
    <mergeCell ref="E4:E5"/>
    <mergeCell ref="F2:G4"/>
    <mergeCell ref="H2:I4"/>
    <mergeCell ref="C1:E1"/>
    <mergeCell ref="A2:A5"/>
    <mergeCell ref="B2:B5"/>
    <mergeCell ref="C2:C5"/>
    <mergeCell ref="D2:E2"/>
  </mergeCells>
  <pageMargins left="0.11811023622047245" right="0.11811023622047245" top="0.15748031496062992" bottom="0.15748031496062992" header="0.31496062992125984" footer="0.31496062992125984"/>
  <pageSetup paperSize="9" scale="7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filterMode="1"/>
  <dimension ref="A1:I378"/>
  <sheetViews>
    <sheetView topLeftCell="A153" zoomScale="60" zoomScaleNormal="60" workbookViewId="0">
      <selection activeCell="G125" sqref="G125"/>
    </sheetView>
  </sheetViews>
  <sheetFormatPr defaultColWidth="9.109375" defaultRowHeight="21"/>
  <cols>
    <col min="1" max="1" width="12.109375" style="296" customWidth="1"/>
    <col min="2" max="2" width="5.5546875" style="296" customWidth="1"/>
    <col min="3" max="3" width="60.5546875" style="316" customWidth="1"/>
    <col min="4" max="5" width="19.88671875" style="317" customWidth="1"/>
    <col min="6" max="6" width="21.6640625" style="317" customWidth="1"/>
    <col min="7" max="7" width="22.109375" style="317" customWidth="1"/>
    <col min="8" max="8" width="28" style="317" customWidth="1"/>
    <col min="9" max="9" width="24" style="318" customWidth="1"/>
    <col min="10" max="16384" width="9.109375" style="296"/>
  </cols>
  <sheetData>
    <row r="1" spans="1:9" ht="69" customHeight="1">
      <c r="A1" s="408" t="s">
        <v>420</v>
      </c>
      <c r="B1" s="408"/>
      <c r="C1" s="408"/>
      <c r="D1" s="408"/>
      <c r="E1" s="408"/>
      <c r="F1" s="408"/>
      <c r="G1" s="408"/>
      <c r="H1" s="408"/>
      <c r="I1" s="408"/>
    </row>
    <row r="2" spans="1:9">
      <c r="A2" s="297"/>
      <c r="B2" s="297"/>
      <c r="C2" s="298" t="s">
        <v>421</v>
      </c>
      <c r="D2" s="299">
        <v>2901</v>
      </c>
      <c r="E2" s="299">
        <v>151082</v>
      </c>
      <c r="F2" s="299">
        <v>28011016</v>
      </c>
      <c r="G2" s="299">
        <v>571537</v>
      </c>
      <c r="H2" s="299">
        <v>5967788</v>
      </c>
      <c r="I2" s="299">
        <v>34704324</v>
      </c>
    </row>
    <row r="3" spans="1:9" s="303" customFormat="1" ht="72.75" customHeight="1">
      <c r="A3" s="1" t="s">
        <v>422</v>
      </c>
      <c r="B3" s="1" t="s">
        <v>423</v>
      </c>
      <c r="C3" s="300" t="s">
        <v>424</v>
      </c>
      <c r="D3" s="301" t="s">
        <v>425</v>
      </c>
      <c r="E3" s="301" t="s">
        <v>426</v>
      </c>
      <c r="F3" s="301" t="s">
        <v>427</v>
      </c>
      <c r="G3" s="301" t="s">
        <v>428</v>
      </c>
      <c r="H3" s="301" t="s">
        <v>429</v>
      </c>
      <c r="I3" s="302" t="s">
        <v>7</v>
      </c>
    </row>
    <row r="4" spans="1:9" ht="60.75" hidden="1" customHeight="1">
      <c r="A4" s="304">
        <v>780043</v>
      </c>
      <c r="B4" s="305">
        <v>1</v>
      </c>
      <c r="C4" s="306" t="s">
        <v>9</v>
      </c>
      <c r="D4" s="307">
        <v>0</v>
      </c>
      <c r="E4" s="307">
        <v>0</v>
      </c>
      <c r="F4" s="307">
        <v>0</v>
      </c>
      <c r="G4" s="307">
        <v>0</v>
      </c>
      <c r="H4" s="307">
        <v>0</v>
      </c>
      <c r="I4" s="308">
        <v>0</v>
      </c>
    </row>
    <row r="5" spans="1:9" ht="81" hidden="1" customHeight="1">
      <c r="A5" s="304">
        <v>780048</v>
      </c>
      <c r="B5" s="309">
        <v>2</v>
      </c>
      <c r="C5" s="306" t="s">
        <v>10</v>
      </c>
      <c r="D5" s="307">
        <v>0</v>
      </c>
      <c r="E5" s="307">
        <v>0</v>
      </c>
      <c r="F5" s="307">
        <v>0</v>
      </c>
      <c r="G5" s="307">
        <v>0</v>
      </c>
      <c r="H5" s="307">
        <v>0</v>
      </c>
      <c r="I5" s="308">
        <v>0</v>
      </c>
    </row>
    <row r="6" spans="1:9" ht="81" hidden="1" customHeight="1">
      <c r="A6" s="304">
        <v>780006</v>
      </c>
      <c r="B6" s="309">
        <v>3</v>
      </c>
      <c r="C6" s="306" t="s">
        <v>11</v>
      </c>
      <c r="D6" s="307">
        <v>0</v>
      </c>
      <c r="E6" s="307">
        <v>0</v>
      </c>
      <c r="F6" s="307">
        <v>0</v>
      </c>
      <c r="G6" s="307">
        <v>0</v>
      </c>
      <c r="H6" s="307">
        <v>0</v>
      </c>
      <c r="I6" s="308">
        <v>0</v>
      </c>
    </row>
    <row r="7" spans="1:9" ht="81" hidden="1" customHeight="1">
      <c r="A7" s="304">
        <v>780013</v>
      </c>
      <c r="B7" s="309">
        <v>4</v>
      </c>
      <c r="C7" s="306" t="s">
        <v>12</v>
      </c>
      <c r="D7" s="307">
        <v>0</v>
      </c>
      <c r="E7" s="307">
        <v>0</v>
      </c>
      <c r="F7" s="307">
        <v>0</v>
      </c>
      <c r="G7" s="307">
        <v>0</v>
      </c>
      <c r="H7" s="307">
        <v>0</v>
      </c>
      <c r="I7" s="308">
        <v>0</v>
      </c>
    </row>
    <row r="8" spans="1:9" ht="60.75" hidden="1" customHeight="1">
      <c r="A8" s="304">
        <v>780017</v>
      </c>
      <c r="B8" s="309">
        <v>5</v>
      </c>
      <c r="C8" s="306" t="s">
        <v>13</v>
      </c>
      <c r="D8" s="307">
        <v>0</v>
      </c>
      <c r="E8" s="307">
        <v>0</v>
      </c>
      <c r="F8" s="307">
        <v>0</v>
      </c>
      <c r="G8" s="307">
        <v>0</v>
      </c>
      <c r="H8" s="307">
        <v>0</v>
      </c>
      <c r="I8" s="308">
        <v>0</v>
      </c>
    </row>
    <row r="9" spans="1:9" ht="81" hidden="1" customHeight="1">
      <c r="A9" s="304">
        <v>780187</v>
      </c>
      <c r="B9" s="309">
        <v>6</v>
      </c>
      <c r="C9" s="306" t="s">
        <v>14</v>
      </c>
      <c r="D9" s="307">
        <v>0</v>
      </c>
      <c r="E9" s="307">
        <v>0</v>
      </c>
      <c r="F9" s="307">
        <v>0</v>
      </c>
      <c r="G9" s="307">
        <v>0</v>
      </c>
      <c r="H9" s="307">
        <v>0</v>
      </c>
      <c r="I9" s="308">
        <v>0</v>
      </c>
    </row>
    <row r="10" spans="1:9" ht="60.75" hidden="1" customHeight="1">
      <c r="A10" s="304">
        <v>780044</v>
      </c>
      <c r="B10" s="309">
        <v>7</v>
      </c>
      <c r="C10" s="310" t="s">
        <v>15</v>
      </c>
      <c r="D10" s="307">
        <v>0</v>
      </c>
      <c r="E10" s="307">
        <v>0</v>
      </c>
      <c r="F10" s="307">
        <v>0</v>
      </c>
      <c r="G10" s="307">
        <v>0</v>
      </c>
      <c r="H10" s="307">
        <v>0</v>
      </c>
      <c r="I10" s="308">
        <v>0</v>
      </c>
    </row>
    <row r="11" spans="1:9" ht="60.75" hidden="1" customHeight="1">
      <c r="A11" s="304">
        <v>780045</v>
      </c>
      <c r="B11" s="309">
        <v>8</v>
      </c>
      <c r="C11" s="310" t="s">
        <v>16</v>
      </c>
      <c r="D11" s="307">
        <v>0</v>
      </c>
      <c r="E11" s="307">
        <v>0</v>
      </c>
      <c r="F11" s="307">
        <v>0</v>
      </c>
      <c r="G11" s="307">
        <v>0</v>
      </c>
      <c r="H11" s="307">
        <v>0</v>
      </c>
      <c r="I11" s="308">
        <v>0</v>
      </c>
    </row>
    <row r="12" spans="1:9" ht="60.75" hidden="1" customHeight="1">
      <c r="A12" s="304">
        <v>780046</v>
      </c>
      <c r="B12" s="309">
        <v>9</v>
      </c>
      <c r="C12" s="310" t="s">
        <v>17</v>
      </c>
      <c r="D12" s="307">
        <v>0</v>
      </c>
      <c r="E12" s="307">
        <v>0</v>
      </c>
      <c r="F12" s="307">
        <v>0</v>
      </c>
      <c r="G12" s="307">
        <v>0</v>
      </c>
      <c r="H12" s="307">
        <v>0</v>
      </c>
      <c r="I12" s="308">
        <v>0</v>
      </c>
    </row>
    <row r="13" spans="1:9" ht="60.75" hidden="1" customHeight="1">
      <c r="A13" s="304">
        <v>780047</v>
      </c>
      <c r="B13" s="309">
        <v>10</v>
      </c>
      <c r="C13" s="310" t="s">
        <v>18</v>
      </c>
      <c r="D13" s="307">
        <v>0</v>
      </c>
      <c r="E13" s="307">
        <v>0</v>
      </c>
      <c r="F13" s="307">
        <v>0</v>
      </c>
      <c r="G13" s="307">
        <v>0</v>
      </c>
      <c r="H13" s="307">
        <v>0</v>
      </c>
      <c r="I13" s="308">
        <v>0</v>
      </c>
    </row>
    <row r="14" spans="1:9" ht="81" hidden="1" customHeight="1">
      <c r="A14" s="304">
        <v>780003</v>
      </c>
      <c r="B14" s="309">
        <v>11</v>
      </c>
      <c r="C14" s="310" t="s">
        <v>19</v>
      </c>
      <c r="D14" s="307">
        <v>0</v>
      </c>
      <c r="E14" s="307">
        <v>0</v>
      </c>
      <c r="F14" s="307">
        <v>0</v>
      </c>
      <c r="G14" s="307">
        <v>0</v>
      </c>
      <c r="H14" s="307">
        <v>0</v>
      </c>
      <c r="I14" s="308">
        <v>0</v>
      </c>
    </row>
    <row r="15" spans="1:9" ht="60.75" hidden="1" customHeight="1">
      <c r="A15" s="304">
        <v>780004</v>
      </c>
      <c r="B15" s="309">
        <v>12</v>
      </c>
      <c r="C15" s="310" t="s">
        <v>20</v>
      </c>
      <c r="D15" s="307">
        <v>0</v>
      </c>
      <c r="E15" s="307">
        <v>0</v>
      </c>
      <c r="F15" s="307">
        <v>0</v>
      </c>
      <c r="G15" s="307">
        <v>0</v>
      </c>
      <c r="H15" s="307">
        <v>0</v>
      </c>
      <c r="I15" s="308">
        <v>0</v>
      </c>
    </row>
    <row r="16" spans="1:9" ht="81" hidden="1" customHeight="1">
      <c r="A16" s="304">
        <v>780005</v>
      </c>
      <c r="B16" s="309">
        <v>13</v>
      </c>
      <c r="C16" s="310" t="s">
        <v>21</v>
      </c>
      <c r="D16" s="307">
        <v>0</v>
      </c>
      <c r="E16" s="307">
        <v>0</v>
      </c>
      <c r="F16" s="307">
        <v>0</v>
      </c>
      <c r="G16" s="307">
        <v>0</v>
      </c>
      <c r="H16" s="307">
        <v>0</v>
      </c>
      <c r="I16" s="308">
        <v>0</v>
      </c>
    </row>
    <row r="17" spans="1:9" ht="81" hidden="1" customHeight="1">
      <c r="A17" s="304">
        <v>780167</v>
      </c>
      <c r="B17" s="309">
        <v>14</v>
      </c>
      <c r="C17" s="310" t="s">
        <v>22</v>
      </c>
      <c r="D17" s="307">
        <v>0</v>
      </c>
      <c r="E17" s="307">
        <v>0</v>
      </c>
      <c r="F17" s="307">
        <v>0</v>
      </c>
      <c r="G17" s="307">
        <v>0</v>
      </c>
      <c r="H17" s="307">
        <v>0</v>
      </c>
      <c r="I17" s="308">
        <v>0</v>
      </c>
    </row>
    <row r="18" spans="1:9" ht="60.75" hidden="1" customHeight="1">
      <c r="A18" s="304">
        <v>780007</v>
      </c>
      <c r="B18" s="309">
        <v>15</v>
      </c>
      <c r="C18" s="310" t="s">
        <v>23</v>
      </c>
      <c r="D18" s="307">
        <v>0</v>
      </c>
      <c r="E18" s="307">
        <v>0</v>
      </c>
      <c r="F18" s="307">
        <v>0</v>
      </c>
      <c r="G18" s="307">
        <v>0</v>
      </c>
      <c r="H18" s="307">
        <v>0</v>
      </c>
      <c r="I18" s="308">
        <v>0</v>
      </c>
    </row>
    <row r="19" spans="1:9" ht="81" hidden="1" customHeight="1">
      <c r="A19" s="304">
        <v>780008</v>
      </c>
      <c r="B19" s="309">
        <v>16</v>
      </c>
      <c r="C19" s="310" t="s">
        <v>24</v>
      </c>
      <c r="D19" s="307">
        <v>0</v>
      </c>
      <c r="E19" s="307">
        <v>0</v>
      </c>
      <c r="F19" s="307">
        <v>0</v>
      </c>
      <c r="G19" s="307">
        <v>0</v>
      </c>
      <c r="H19" s="307">
        <v>0</v>
      </c>
      <c r="I19" s="308">
        <v>0</v>
      </c>
    </row>
    <row r="20" spans="1:9" ht="32.25" hidden="1" customHeight="1">
      <c r="A20" s="304">
        <v>780012</v>
      </c>
      <c r="B20" s="309">
        <v>17</v>
      </c>
      <c r="C20" s="310" t="s">
        <v>25</v>
      </c>
      <c r="D20" s="307">
        <v>0</v>
      </c>
      <c r="E20" s="307">
        <v>0</v>
      </c>
      <c r="F20" s="307">
        <v>0</v>
      </c>
      <c r="G20" s="307">
        <v>0</v>
      </c>
      <c r="H20" s="307">
        <v>0</v>
      </c>
      <c r="I20" s="308">
        <v>0</v>
      </c>
    </row>
    <row r="21" spans="1:9" ht="60.75" hidden="1" customHeight="1">
      <c r="A21" s="304">
        <v>780016</v>
      </c>
      <c r="B21" s="309">
        <v>18</v>
      </c>
      <c r="C21" s="310" t="s">
        <v>26</v>
      </c>
      <c r="D21" s="307">
        <v>0</v>
      </c>
      <c r="E21" s="307">
        <v>0</v>
      </c>
      <c r="F21" s="307">
        <v>0</v>
      </c>
      <c r="G21" s="307">
        <v>0</v>
      </c>
      <c r="H21" s="307">
        <v>0</v>
      </c>
      <c r="I21" s="308">
        <v>0</v>
      </c>
    </row>
    <row r="22" spans="1:9" ht="81" hidden="1" customHeight="1">
      <c r="A22" s="304">
        <v>780036</v>
      </c>
      <c r="B22" s="309">
        <v>19</v>
      </c>
      <c r="C22" s="310" t="s">
        <v>27</v>
      </c>
      <c r="D22" s="307">
        <v>0</v>
      </c>
      <c r="E22" s="307">
        <v>0</v>
      </c>
      <c r="F22" s="307">
        <v>0</v>
      </c>
      <c r="G22" s="307">
        <v>0</v>
      </c>
      <c r="H22" s="307">
        <v>0</v>
      </c>
      <c r="I22" s="308">
        <v>0</v>
      </c>
    </row>
    <row r="23" spans="1:9" ht="81" hidden="1" customHeight="1">
      <c r="A23" s="304">
        <v>780151</v>
      </c>
      <c r="B23" s="309">
        <v>20</v>
      </c>
      <c r="C23" s="310" t="s">
        <v>28</v>
      </c>
      <c r="D23" s="307">
        <v>0</v>
      </c>
      <c r="E23" s="307">
        <v>0</v>
      </c>
      <c r="F23" s="307">
        <v>0</v>
      </c>
      <c r="G23" s="307">
        <v>0</v>
      </c>
      <c r="H23" s="307">
        <v>0</v>
      </c>
      <c r="I23" s="308">
        <v>0</v>
      </c>
    </row>
    <row r="24" spans="1:9" ht="81" hidden="1" customHeight="1">
      <c r="A24" s="304">
        <v>780182</v>
      </c>
      <c r="B24" s="309">
        <v>21</v>
      </c>
      <c r="C24" s="310" t="s">
        <v>29</v>
      </c>
      <c r="D24" s="307">
        <v>0</v>
      </c>
      <c r="E24" s="307">
        <v>0</v>
      </c>
      <c r="F24" s="307">
        <v>0</v>
      </c>
      <c r="G24" s="307">
        <v>0</v>
      </c>
      <c r="H24" s="307">
        <v>0</v>
      </c>
      <c r="I24" s="308">
        <v>0</v>
      </c>
    </row>
    <row r="25" spans="1:9" ht="60.75" hidden="1" customHeight="1">
      <c r="A25" s="304">
        <v>780042</v>
      </c>
      <c r="B25" s="309">
        <v>22</v>
      </c>
      <c r="C25" s="310" t="s">
        <v>30</v>
      </c>
      <c r="D25" s="307">
        <v>0</v>
      </c>
      <c r="E25" s="307">
        <v>0</v>
      </c>
      <c r="F25" s="307">
        <v>0</v>
      </c>
      <c r="G25" s="307">
        <v>0</v>
      </c>
      <c r="H25" s="307">
        <v>0</v>
      </c>
      <c r="I25" s="308">
        <v>0</v>
      </c>
    </row>
    <row r="26" spans="1:9" ht="101.25" hidden="1" customHeight="1">
      <c r="A26" s="304">
        <v>780153</v>
      </c>
      <c r="B26" s="309">
        <v>23</v>
      </c>
      <c r="C26" s="310" t="s">
        <v>31</v>
      </c>
      <c r="D26" s="307">
        <v>0</v>
      </c>
      <c r="E26" s="307">
        <v>0</v>
      </c>
      <c r="F26" s="307">
        <v>0</v>
      </c>
      <c r="G26" s="307">
        <v>0</v>
      </c>
      <c r="H26" s="307">
        <v>0</v>
      </c>
      <c r="I26" s="308">
        <v>0</v>
      </c>
    </row>
    <row r="27" spans="1:9" ht="81" hidden="1" customHeight="1">
      <c r="A27" s="304">
        <v>780031</v>
      </c>
      <c r="B27" s="309">
        <v>24</v>
      </c>
      <c r="C27" s="310" t="s">
        <v>32</v>
      </c>
      <c r="D27" s="307">
        <v>0</v>
      </c>
      <c r="E27" s="307">
        <v>0</v>
      </c>
      <c r="F27" s="307">
        <v>0</v>
      </c>
      <c r="G27" s="307">
        <v>0</v>
      </c>
      <c r="H27" s="307">
        <v>0</v>
      </c>
      <c r="I27" s="308">
        <v>0</v>
      </c>
    </row>
    <row r="28" spans="1:9" ht="60.75" hidden="1" customHeight="1">
      <c r="A28" s="304">
        <v>780168</v>
      </c>
      <c r="B28" s="309">
        <v>25</v>
      </c>
      <c r="C28" s="310" t="s">
        <v>33</v>
      </c>
      <c r="D28" s="307">
        <v>0</v>
      </c>
      <c r="E28" s="307">
        <v>0</v>
      </c>
      <c r="F28" s="307">
        <v>0</v>
      </c>
      <c r="G28" s="307">
        <v>0</v>
      </c>
      <c r="H28" s="307">
        <v>0</v>
      </c>
      <c r="I28" s="308">
        <v>0</v>
      </c>
    </row>
    <row r="29" spans="1:9" ht="81" hidden="1" customHeight="1">
      <c r="A29" s="304">
        <v>780033</v>
      </c>
      <c r="B29" s="309">
        <v>26</v>
      </c>
      <c r="C29" s="310" t="s">
        <v>34</v>
      </c>
      <c r="D29" s="307">
        <v>0</v>
      </c>
      <c r="E29" s="307">
        <v>0</v>
      </c>
      <c r="F29" s="307">
        <v>0</v>
      </c>
      <c r="G29" s="307">
        <v>0</v>
      </c>
      <c r="H29" s="307">
        <v>0</v>
      </c>
      <c r="I29" s="308">
        <v>0</v>
      </c>
    </row>
    <row r="30" spans="1:9" ht="81" hidden="1" customHeight="1">
      <c r="A30" s="304">
        <v>780034</v>
      </c>
      <c r="B30" s="309">
        <v>27</v>
      </c>
      <c r="C30" s="310" t="s">
        <v>35</v>
      </c>
      <c r="D30" s="307">
        <v>0</v>
      </c>
      <c r="E30" s="307">
        <v>0</v>
      </c>
      <c r="F30" s="307">
        <v>0</v>
      </c>
      <c r="G30" s="307">
        <v>0</v>
      </c>
      <c r="H30" s="307">
        <v>0</v>
      </c>
      <c r="I30" s="308">
        <v>0</v>
      </c>
    </row>
    <row r="31" spans="1:9" ht="81" hidden="1" customHeight="1">
      <c r="A31" s="304">
        <v>780226</v>
      </c>
      <c r="B31" s="309">
        <v>28</v>
      </c>
      <c r="C31" s="310" t="s">
        <v>36</v>
      </c>
      <c r="D31" s="307">
        <v>0</v>
      </c>
      <c r="E31" s="307">
        <v>0</v>
      </c>
      <c r="F31" s="307">
        <v>0</v>
      </c>
      <c r="G31" s="307">
        <v>0</v>
      </c>
      <c r="H31" s="307">
        <v>0</v>
      </c>
      <c r="I31" s="308">
        <v>0</v>
      </c>
    </row>
    <row r="32" spans="1:9" ht="101.25" hidden="1" customHeight="1">
      <c r="A32" s="304">
        <v>780030</v>
      </c>
      <c r="B32" s="309">
        <v>29</v>
      </c>
      <c r="C32" s="310" t="s">
        <v>37</v>
      </c>
      <c r="D32" s="307">
        <v>0</v>
      </c>
      <c r="E32" s="307">
        <v>0</v>
      </c>
      <c r="F32" s="307">
        <v>0</v>
      </c>
      <c r="G32" s="307">
        <v>0</v>
      </c>
      <c r="H32" s="307">
        <v>0</v>
      </c>
      <c r="I32" s="308">
        <v>0</v>
      </c>
    </row>
    <row r="33" spans="1:9" ht="81" hidden="1" customHeight="1">
      <c r="A33" s="304">
        <v>780070</v>
      </c>
      <c r="B33" s="309">
        <v>30</v>
      </c>
      <c r="C33" s="310" t="s">
        <v>38</v>
      </c>
      <c r="D33" s="307">
        <v>0</v>
      </c>
      <c r="E33" s="307">
        <v>0</v>
      </c>
      <c r="F33" s="307">
        <v>0</v>
      </c>
      <c r="G33" s="307">
        <v>0</v>
      </c>
      <c r="H33" s="307">
        <v>0</v>
      </c>
      <c r="I33" s="308">
        <v>0</v>
      </c>
    </row>
    <row r="34" spans="1:9" ht="81" hidden="1" customHeight="1">
      <c r="A34" s="304">
        <v>780076</v>
      </c>
      <c r="B34" s="309">
        <v>31</v>
      </c>
      <c r="C34" s="310" t="s">
        <v>39</v>
      </c>
      <c r="D34" s="307">
        <v>0</v>
      </c>
      <c r="E34" s="307">
        <v>0</v>
      </c>
      <c r="F34" s="307">
        <v>0</v>
      </c>
      <c r="G34" s="307">
        <v>0</v>
      </c>
      <c r="H34" s="307">
        <v>0</v>
      </c>
      <c r="I34" s="308">
        <v>0</v>
      </c>
    </row>
    <row r="35" spans="1:9" ht="60.75" hidden="1" customHeight="1">
      <c r="A35" s="304">
        <v>780077</v>
      </c>
      <c r="B35" s="309">
        <v>32</v>
      </c>
      <c r="C35" s="310" t="s">
        <v>40</v>
      </c>
      <c r="D35" s="307">
        <v>0</v>
      </c>
      <c r="E35" s="307">
        <v>0</v>
      </c>
      <c r="F35" s="307">
        <v>0</v>
      </c>
      <c r="G35" s="307">
        <v>0</v>
      </c>
      <c r="H35" s="307">
        <v>0</v>
      </c>
      <c r="I35" s="308">
        <v>0</v>
      </c>
    </row>
    <row r="36" spans="1:9" ht="60.75" hidden="1" customHeight="1">
      <c r="A36" s="304">
        <v>780084</v>
      </c>
      <c r="B36" s="309">
        <v>33</v>
      </c>
      <c r="C36" s="310" t="s">
        <v>41</v>
      </c>
      <c r="D36" s="307">
        <v>0</v>
      </c>
      <c r="E36" s="307">
        <v>0</v>
      </c>
      <c r="F36" s="307">
        <v>0</v>
      </c>
      <c r="G36" s="307">
        <v>0</v>
      </c>
      <c r="H36" s="307">
        <v>0</v>
      </c>
      <c r="I36" s="308">
        <v>0</v>
      </c>
    </row>
    <row r="37" spans="1:9" ht="60.75" hidden="1" customHeight="1">
      <c r="A37" s="304">
        <v>780072</v>
      </c>
      <c r="B37" s="309">
        <v>34</v>
      </c>
      <c r="C37" s="310" t="s">
        <v>42</v>
      </c>
      <c r="D37" s="307">
        <v>0</v>
      </c>
      <c r="E37" s="307">
        <v>0</v>
      </c>
      <c r="F37" s="307">
        <v>0</v>
      </c>
      <c r="G37" s="307">
        <v>0</v>
      </c>
      <c r="H37" s="307">
        <v>0</v>
      </c>
      <c r="I37" s="308">
        <v>0</v>
      </c>
    </row>
    <row r="38" spans="1:9" ht="60.75" hidden="1" customHeight="1">
      <c r="A38" s="304">
        <v>780073</v>
      </c>
      <c r="B38" s="309">
        <v>35</v>
      </c>
      <c r="C38" s="310" t="s">
        <v>43</v>
      </c>
      <c r="D38" s="307">
        <v>0</v>
      </c>
      <c r="E38" s="307">
        <v>0</v>
      </c>
      <c r="F38" s="307">
        <v>0</v>
      </c>
      <c r="G38" s="307">
        <v>0</v>
      </c>
      <c r="H38" s="307">
        <v>0</v>
      </c>
      <c r="I38" s="308">
        <v>0</v>
      </c>
    </row>
    <row r="39" spans="1:9" ht="60.75" hidden="1" customHeight="1">
      <c r="A39" s="304">
        <v>780071</v>
      </c>
      <c r="B39" s="309">
        <v>36</v>
      </c>
      <c r="C39" s="310" t="s">
        <v>44</v>
      </c>
      <c r="D39" s="307">
        <v>0</v>
      </c>
      <c r="E39" s="307">
        <v>0</v>
      </c>
      <c r="F39" s="307">
        <v>0</v>
      </c>
      <c r="G39" s="307">
        <v>0</v>
      </c>
      <c r="H39" s="307">
        <v>0</v>
      </c>
      <c r="I39" s="308">
        <v>0</v>
      </c>
    </row>
    <row r="40" spans="1:9" ht="60.75" hidden="1" customHeight="1">
      <c r="A40" s="304">
        <v>780074</v>
      </c>
      <c r="B40" s="309">
        <v>37</v>
      </c>
      <c r="C40" s="310" t="s">
        <v>45</v>
      </c>
      <c r="D40" s="307">
        <v>0</v>
      </c>
      <c r="E40" s="307">
        <v>0</v>
      </c>
      <c r="F40" s="307">
        <v>0</v>
      </c>
      <c r="G40" s="307">
        <v>0</v>
      </c>
      <c r="H40" s="307">
        <v>0</v>
      </c>
      <c r="I40" s="308">
        <v>0</v>
      </c>
    </row>
    <row r="41" spans="1:9" ht="121.5" hidden="1" customHeight="1">
      <c r="A41" s="304">
        <v>780240</v>
      </c>
      <c r="B41" s="309">
        <v>38</v>
      </c>
      <c r="C41" s="306" t="s">
        <v>46</v>
      </c>
      <c r="D41" s="307">
        <v>0</v>
      </c>
      <c r="E41" s="307">
        <v>0</v>
      </c>
      <c r="F41" s="307">
        <v>0</v>
      </c>
      <c r="G41" s="307">
        <v>0</v>
      </c>
      <c r="H41" s="307">
        <v>0</v>
      </c>
      <c r="I41" s="308">
        <v>0</v>
      </c>
    </row>
    <row r="42" spans="1:9" ht="60.75" hidden="1" customHeight="1">
      <c r="A42" s="304">
        <v>780209</v>
      </c>
      <c r="B42" s="309">
        <v>39</v>
      </c>
      <c r="C42" s="310" t="s">
        <v>47</v>
      </c>
      <c r="D42" s="307">
        <v>0</v>
      </c>
      <c r="E42" s="307">
        <v>0</v>
      </c>
      <c r="F42" s="307">
        <v>0</v>
      </c>
      <c r="G42" s="307">
        <v>0</v>
      </c>
      <c r="H42" s="307">
        <v>0</v>
      </c>
      <c r="I42" s="308">
        <v>0</v>
      </c>
    </row>
    <row r="43" spans="1:9" ht="60.75" hidden="1" customHeight="1">
      <c r="A43" s="304">
        <v>780001</v>
      </c>
      <c r="B43" s="311">
        <v>40</v>
      </c>
      <c r="C43" s="310" t="s">
        <v>48</v>
      </c>
      <c r="D43" s="307">
        <v>0</v>
      </c>
      <c r="E43" s="307">
        <v>0</v>
      </c>
      <c r="F43" s="307">
        <v>0</v>
      </c>
      <c r="G43" s="307">
        <v>0</v>
      </c>
      <c r="H43" s="307">
        <v>0</v>
      </c>
      <c r="I43" s="308">
        <v>0</v>
      </c>
    </row>
    <row r="44" spans="1:9" ht="60.75" hidden="1" customHeight="1">
      <c r="A44" s="304">
        <v>780009</v>
      </c>
      <c r="B44" s="311">
        <v>41</v>
      </c>
      <c r="C44" s="310" t="s">
        <v>49</v>
      </c>
      <c r="D44" s="307">
        <v>0</v>
      </c>
      <c r="E44" s="307">
        <v>0</v>
      </c>
      <c r="F44" s="307">
        <v>0</v>
      </c>
      <c r="G44" s="307">
        <v>0</v>
      </c>
      <c r="H44" s="307">
        <v>0</v>
      </c>
      <c r="I44" s="308">
        <v>0</v>
      </c>
    </row>
    <row r="45" spans="1:9" ht="81" hidden="1" customHeight="1">
      <c r="A45" s="304">
        <v>780010</v>
      </c>
      <c r="B45" s="311">
        <v>42</v>
      </c>
      <c r="C45" s="310" t="s">
        <v>50</v>
      </c>
      <c r="D45" s="307">
        <v>0</v>
      </c>
      <c r="E45" s="307">
        <v>0</v>
      </c>
      <c r="F45" s="307">
        <v>0</v>
      </c>
      <c r="G45" s="307">
        <v>0</v>
      </c>
      <c r="H45" s="307">
        <v>0</v>
      </c>
      <c r="I45" s="308">
        <v>0</v>
      </c>
    </row>
    <row r="46" spans="1:9" ht="60.75" hidden="1" customHeight="1">
      <c r="A46" s="304">
        <v>780011</v>
      </c>
      <c r="B46" s="311">
        <v>43</v>
      </c>
      <c r="C46" s="310" t="s">
        <v>51</v>
      </c>
      <c r="D46" s="307">
        <v>0</v>
      </c>
      <c r="E46" s="307">
        <v>0</v>
      </c>
      <c r="F46" s="307">
        <v>0</v>
      </c>
      <c r="G46" s="307">
        <v>0</v>
      </c>
      <c r="H46" s="307">
        <v>0</v>
      </c>
      <c r="I46" s="308">
        <v>0</v>
      </c>
    </row>
    <row r="47" spans="1:9" ht="81" hidden="1" customHeight="1">
      <c r="A47" s="304">
        <v>780014</v>
      </c>
      <c r="B47" s="311">
        <v>44</v>
      </c>
      <c r="C47" s="310" t="s">
        <v>52</v>
      </c>
      <c r="D47" s="307">
        <v>0</v>
      </c>
      <c r="E47" s="307">
        <v>0</v>
      </c>
      <c r="F47" s="307">
        <v>0</v>
      </c>
      <c r="G47" s="307">
        <v>0</v>
      </c>
      <c r="H47" s="307">
        <v>0</v>
      </c>
      <c r="I47" s="308">
        <v>0</v>
      </c>
    </row>
    <row r="48" spans="1:9" ht="60.75" hidden="1" customHeight="1">
      <c r="A48" s="304">
        <v>780032</v>
      </c>
      <c r="B48" s="311">
        <v>45</v>
      </c>
      <c r="C48" s="310" t="s">
        <v>53</v>
      </c>
      <c r="D48" s="307">
        <v>0</v>
      </c>
      <c r="E48" s="307">
        <v>0</v>
      </c>
      <c r="F48" s="307">
        <v>0</v>
      </c>
      <c r="G48" s="307">
        <v>0</v>
      </c>
      <c r="H48" s="307">
        <v>0</v>
      </c>
      <c r="I48" s="308">
        <v>0</v>
      </c>
    </row>
    <row r="49" spans="1:9" ht="81" hidden="1" customHeight="1">
      <c r="A49" s="304">
        <v>780141</v>
      </c>
      <c r="B49" s="311">
        <v>46</v>
      </c>
      <c r="C49" s="310" t="s">
        <v>54</v>
      </c>
      <c r="D49" s="307">
        <v>0</v>
      </c>
      <c r="E49" s="307">
        <v>0</v>
      </c>
      <c r="F49" s="307">
        <v>0</v>
      </c>
      <c r="G49" s="307">
        <v>0</v>
      </c>
      <c r="H49" s="307">
        <v>0</v>
      </c>
      <c r="I49" s="308">
        <v>0</v>
      </c>
    </row>
    <row r="50" spans="1:9" ht="81" hidden="1" customHeight="1">
      <c r="A50" s="304">
        <v>780140</v>
      </c>
      <c r="B50" s="311">
        <v>47</v>
      </c>
      <c r="C50" s="310" t="s">
        <v>55</v>
      </c>
      <c r="D50" s="307">
        <v>0</v>
      </c>
      <c r="E50" s="307">
        <v>0</v>
      </c>
      <c r="F50" s="307">
        <v>0</v>
      </c>
      <c r="G50" s="307">
        <v>0</v>
      </c>
      <c r="H50" s="307">
        <v>0</v>
      </c>
      <c r="I50" s="308">
        <v>0</v>
      </c>
    </row>
    <row r="51" spans="1:9" ht="81" hidden="1" customHeight="1">
      <c r="A51" s="304">
        <v>780186</v>
      </c>
      <c r="B51" s="311">
        <v>48</v>
      </c>
      <c r="C51" s="310" t="s">
        <v>56</v>
      </c>
      <c r="D51" s="307">
        <v>0</v>
      </c>
      <c r="E51" s="307">
        <v>0</v>
      </c>
      <c r="F51" s="307">
        <v>0</v>
      </c>
      <c r="G51" s="307">
        <v>0</v>
      </c>
      <c r="H51" s="307">
        <v>0</v>
      </c>
      <c r="I51" s="308">
        <v>0</v>
      </c>
    </row>
    <row r="52" spans="1:9" ht="81" hidden="1" customHeight="1">
      <c r="A52" s="304">
        <v>780185</v>
      </c>
      <c r="B52" s="311">
        <v>49</v>
      </c>
      <c r="C52" s="310" t="s">
        <v>57</v>
      </c>
      <c r="D52" s="307">
        <v>0</v>
      </c>
      <c r="E52" s="307">
        <v>0</v>
      </c>
      <c r="F52" s="307">
        <v>0</v>
      </c>
      <c r="G52" s="307">
        <v>0</v>
      </c>
      <c r="H52" s="307">
        <v>0</v>
      </c>
      <c r="I52" s="308">
        <v>0</v>
      </c>
    </row>
    <row r="53" spans="1:9" ht="81" hidden="1" customHeight="1">
      <c r="A53" s="304">
        <v>780183</v>
      </c>
      <c r="B53" s="311">
        <v>50</v>
      </c>
      <c r="C53" s="310" t="s">
        <v>58</v>
      </c>
      <c r="D53" s="307">
        <v>0</v>
      </c>
      <c r="E53" s="307">
        <v>0</v>
      </c>
      <c r="F53" s="307">
        <v>0</v>
      </c>
      <c r="G53" s="307">
        <v>0</v>
      </c>
      <c r="H53" s="307">
        <v>0</v>
      </c>
      <c r="I53" s="308">
        <v>0</v>
      </c>
    </row>
    <row r="54" spans="1:9" ht="63">
      <c r="A54" s="304">
        <v>780188</v>
      </c>
      <c r="B54" s="311">
        <v>51</v>
      </c>
      <c r="C54" s="310" t="s">
        <v>59</v>
      </c>
      <c r="D54" s="307">
        <v>0</v>
      </c>
      <c r="E54" s="307">
        <v>0</v>
      </c>
      <c r="F54" s="307">
        <v>459946</v>
      </c>
      <c r="G54" s="307">
        <v>0</v>
      </c>
      <c r="H54" s="307">
        <v>0</v>
      </c>
      <c r="I54" s="308">
        <v>459946</v>
      </c>
    </row>
    <row r="55" spans="1:9" ht="81" hidden="1" customHeight="1">
      <c r="A55" s="304">
        <v>780195</v>
      </c>
      <c r="B55" s="311">
        <v>52</v>
      </c>
      <c r="C55" s="310" t="s">
        <v>60</v>
      </c>
      <c r="D55" s="307">
        <v>0</v>
      </c>
      <c r="E55" s="307">
        <v>0</v>
      </c>
      <c r="F55" s="307">
        <v>0</v>
      </c>
      <c r="G55" s="307">
        <v>0</v>
      </c>
      <c r="H55" s="307">
        <v>0</v>
      </c>
      <c r="I55" s="308">
        <v>0</v>
      </c>
    </row>
    <row r="56" spans="1:9" ht="60.75" hidden="1" customHeight="1">
      <c r="A56" s="304">
        <v>780297</v>
      </c>
      <c r="B56" s="311">
        <v>53</v>
      </c>
      <c r="C56" s="310" t="s">
        <v>61</v>
      </c>
      <c r="D56" s="307">
        <v>0</v>
      </c>
      <c r="E56" s="307">
        <v>0</v>
      </c>
      <c r="F56" s="307">
        <v>0</v>
      </c>
      <c r="G56" s="307">
        <v>0</v>
      </c>
      <c r="H56" s="307">
        <v>0</v>
      </c>
      <c r="I56" s="308">
        <v>0</v>
      </c>
    </row>
    <row r="57" spans="1:9" ht="60.75" hidden="1" customHeight="1">
      <c r="A57" s="304">
        <v>780285</v>
      </c>
      <c r="B57" s="311">
        <v>54</v>
      </c>
      <c r="C57" s="306" t="s">
        <v>62</v>
      </c>
      <c r="D57" s="307">
        <v>0</v>
      </c>
      <c r="E57" s="307">
        <v>0</v>
      </c>
      <c r="F57" s="307">
        <v>0</v>
      </c>
      <c r="G57" s="307">
        <v>0</v>
      </c>
      <c r="H57" s="307">
        <v>0</v>
      </c>
      <c r="I57" s="308">
        <v>0</v>
      </c>
    </row>
    <row r="58" spans="1:9" ht="81" hidden="1" customHeight="1">
      <c r="A58" s="304">
        <v>780366</v>
      </c>
      <c r="B58" s="311">
        <v>55</v>
      </c>
      <c r="C58" s="310" t="s">
        <v>63</v>
      </c>
      <c r="D58" s="307">
        <v>0</v>
      </c>
      <c r="E58" s="307">
        <v>0</v>
      </c>
      <c r="F58" s="307">
        <v>0</v>
      </c>
      <c r="G58" s="307">
        <v>0</v>
      </c>
      <c r="H58" s="307">
        <v>0</v>
      </c>
      <c r="I58" s="308">
        <v>0</v>
      </c>
    </row>
    <row r="59" spans="1:9" ht="101.25" hidden="1" customHeight="1">
      <c r="A59" s="304">
        <v>780746</v>
      </c>
      <c r="B59" s="311">
        <v>56</v>
      </c>
      <c r="C59" s="306" t="s">
        <v>64</v>
      </c>
      <c r="D59" s="307">
        <v>0</v>
      </c>
      <c r="E59" s="307">
        <v>0</v>
      </c>
      <c r="F59" s="307">
        <v>0</v>
      </c>
      <c r="G59" s="307">
        <v>0</v>
      </c>
      <c r="H59" s="307">
        <v>0</v>
      </c>
      <c r="I59" s="308">
        <v>0</v>
      </c>
    </row>
    <row r="60" spans="1:9" ht="63">
      <c r="A60" s="304">
        <v>780108</v>
      </c>
      <c r="B60" s="311">
        <v>57</v>
      </c>
      <c r="C60" s="310" t="s">
        <v>65</v>
      </c>
      <c r="D60" s="307">
        <v>0</v>
      </c>
      <c r="E60" s="307">
        <v>0</v>
      </c>
      <c r="F60" s="307">
        <v>0</v>
      </c>
      <c r="G60" s="307">
        <v>-93790</v>
      </c>
      <c r="H60" s="307">
        <v>0</v>
      </c>
      <c r="I60" s="308">
        <v>-93790</v>
      </c>
    </row>
    <row r="61" spans="1:9" ht="63">
      <c r="A61" s="304">
        <v>780109</v>
      </c>
      <c r="B61" s="311">
        <v>58</v>
      </c>
      <c r="C61" s="310" t="s">
        <v>66</v>
      </c>
      <c r="D61" s="307">
        <v>0</v>
      </c>
      <c r="E61" s="307">
        <v>0</v>
      </c>
      <c r="F61" s="307">
        <v>1451419</v>
      </c>
      <c r="G61" s="307">
        <v>-89020</v>
      </c>
      <c r="H61" s="307">
        <v>0</v>
      </c>
      <c r="I61" s="308">
        <v>1362399</v>
      </c>
    </row>
    <row r="62" spans="1:9" ht="63">
      <c r="A62" s="304">
        <v>780081</v>
      </c>
      <c r="B62" s="311">
        <v>59</v>
      </c>
      <c r="C62" s="310" t="s">
        <v>67</v>
      </c>
      <c r="D62" s="307">
        <v>0</v>
      </c>
      <c r="E62" s="307">
        <v>0</v>
      </c>
      <c r="F62" s="307">
        <v>501067</v>
      </c>
      <c r="G62" s="307">
        <v>0</v>
      </c>
      <c r="H62" s="307">
        <v>0</v>
      </c>
      <c r="I62" s="308">
        <v>501067</v>
      </c>
    </row>
    <row r="63" spans="1:9" ht="60.75" hidden="1" customHeight="1">
      <c r="A63" s="304">
        <v>780156</v>
      </c>
      <c r="B63" s="311">
        <v>60</v>
      </c>
      <c r="C63" s="310" t="s">
        <v>68</v>
      </c>
      <c r="D63" s="307">
        <v>0</v>
      </c>
      <c r="E63" s="307">
        <v>0</v>
      </c>
      <c r="F63" s="307">
        <v>0</v>
      </c>
      <c r="G63" s="307">
        <v>0</v>
      </c>
      <c r="H63" s="307">
        <v>0</v>
      </c>
      <c r="I63" s="308">
        <v>0</v>
      </c>
    </row>
    <row r="64" spans="1:9" ht="60.75" hidden="1" customHeight="1">
      <c r="A64" s="304">
        <v>780095</v>
      </c>
      <c r="B64" s="311">
        <v>61</v>
      </c>
      <c r="C64" s="310" t="s">
        <v>69</v>
      </c>
      <c r="D64" s="307">
        <v>0</v>
      </c>
      <c r="E64" s="307">
        <v>0</v>
      </c>
      <c r="F64" s="307">
        <v>0</v>
      </c>
      <c r="G64" s="307">
        <v>0</v>
      </c>
      <c r="H64" s="307">
        <v>0</v>
      </c>
      <c r="I64" s="308">
        <v>0</v>
      </c>
    </row>
    <row r="65" spans="1:9" ht="60.75" hidden="1" customHeight="1">
      <c r="A65" s="304">
        <v>780172</v>
      </c>
      <c r="B65" s="311">
        <v>62</v>
      </c>
      <c r="C65" s="310" t="s">
        <v>70</v>
      </c>
      <c r="D65" s="307">
        <v>0</v>
      </c>
      <c r="E65" s="307">
        <v>0</v>
      </c>
      <c r="F65" s="307">
        <v>0</v>
      </c>
      <c r="G65" s="307">
        <v>0</v>
      </c>
      <c r="H65" s="307">
        <v>0</v>
      </c>
      <c r="I65" s="308">
        <v>0</v>
      </c>
    </row>
    <row r="66" spans="1:9" ht="63">
      <c r="A66" s="304">
        <v>780110</v>
      </c>
      <c r="B66" s="311">
        <v>63</v>
      </c>
      <c r="C66" s="310" t="s">
        <v>71</v>
      </c>
      <c r="D66" s="307">
        <v>0</v>
      </c>
      <c r="E66" s="307">
        <v>0</v>
      </c>
      <c r="F66" s="307">
        <v>0</v>
      </c>
      <c r="G66" s="307">
        <v>44790</v>
      </c>
      <c r="H66" s="307">
        <v>0</v>
      </c>
      <c r="I66" s="308">
        <v>44790</v>
      </c>
    </row>
    <row r="67" spans="1:9" ht="60.75" hidden="1" customHeight="1">
      <c r="A67" s="304">
        <v>780113</v>
      </c>
      <c r="B67" s="311">
        <v>64</v>
      </c>
      <c r="C67" s="310" t="s">
        <v>72</v>
      </c>
      <c r="D67" s="307">
        <v>0</v>
      </c>
      <c r="E67" s="307">
        <v>0</v>
      </c>
      <c r="F67" s="307">
        <v>0</v>
      </c>
      <c r="G67" s="307">
        <v>0</v>
      </c>
      <c r="H67" s="307">
        <v>0</v>
      </c>
      <c r="I67" s="308">
        <v>0</v>
      </c>
    </row>
    <row r="68" spans="1:9" ht="81" hidden="1" customHeight="1">
      <c r="A68" s="304">
        <v>780143</v>
      </c>
      <c r="B68" s="311">
        <v>65</v>
      </c>
      <c r="C68" s="310" t="s">
        <v>73</v>
      </c>
      <c r="D68" s="307">
        <v>0</v>
      </c>
      <c r="E68" s="307">
        <v>0</v>
      </c>
      <c r="F68" s="307">
        <v>0</v>
      </c>
      <c r="G68" s="307">
        <v>0</v>
      </c>
      <c r="H68" s="307">
        <v>0</v>
      </c>
      <c r="I68" s="308">
        <v>0</v>
      </c>
    </row>
    <row r="69" spans="1:9" ht="81" hidden="1" customHeight="1">
      <c r="A69" s="304">
        <v>780162</v>
      </c>
      <c r="B69" s="311">
        <v>66</v>
      </c>
      <c r="C69" s="310" t="s">
        <v>74</v>
      </c>
      <c r="D69" s="307">
        <v>0</v>
      </c>
      <c r="E69" s="307">
        <v>0</v>
      </c>
      <c r="F69" s="307">
        <v>0</v>
      </c>
      <c r="G69" s="307">
        <v>0</v>
      </c>
      <c r="H69" s="307">
        <v>0</v>
      </c>
      <c r="I69" s="308">
        <v>0</v>
      </c>
    </row>
    <row r="70" spans="1:9" ht="81" hidden="1" customHeight="1">
      <c r="A70" s="304">
        <v>780158</v>
      </c>
      <c r="B70" s="311">
        <v>67</v>
      </c>
      <c r="C70" s="310" t="s">
        <v>75</v>
      </c>
      <c r="D70" s="307">
        <v>0</v>
      </c>
      <c r="E70" s="307">
        <v>0</v>
      </c>
      <c r="F70" s="307">
        <v>0</v>
      </c>
      <c r="G70" s="307">
        <v>0</v>
      </c>
      <c r="H70" s="307">
        <v>0</v>
      </c>
      <c r="I70" s="308">
        <v>0</v>
      </c>
    </row>
    <row r="71" spans="1:9" ht="60.75" hidden="1" customHeight="1">
      <c r="A71" s="304">
        <v>780170</v>
      </c>
      <c r="B71" s="311">
        <v>68</v>
      </c>
      <c r="C71" s="310" t="s">
        <v>76</v>
      </c>
      <c r="D71" s="307">
        <v>0</v>
      </c>
      <c r="E71" s="307">
        <v>0</v>
      </c>
      <c r="F71" s="307">
        <v>0</v>
      </c>
      <c r="G71" s="307">
        <v>0</v>
      </c>
      <c r="H71" s="307">
        <v>0</v>
      </c>
      <c r="I71" s="308">
        <v>0</v>
      </c>
    </row>
    <row r="72" spans="1:9" ht="60.75" hidden="1" customHeight="1">
      <c r="A72" s="304">
        <v>780104</v>
      </c>
      <c r="B72" s="311">
        <v>69</v>
      </c>
      <c r="C72" s="310" t="s">
        <v>77</v>
      </c>
      <c r="D72" s="307">
        <v>0</v>
      </c>
      <c r="E72" s="307">
        <v>0</v>
      </c>
      <c r="F72" s="307">
        <v>0</v>
      </c>
      <c r="G72" s="307">
        <v>0</v>
      </c>
      <c r="H72" s="307">
        <v>0</v>
      </c>
      <c r="I72" s="308">
        <v>0</v>
      </c>
    </row>
    <row r="73" spans="1:9" ht="60.75" hidden="1" customHeight="1">
      <c r="A73" s="304">
        <v>780118</v>
      </c>
      <c r="B73" s="311">
        <v>70</v>
      </c>
      <c r="C73" s="310" t="s">
        <v>78</v>
      </c>
      <c r="D73" s="307">
        <v>0</v>
      </c>
      <c r="E73" s="307">
        <v>0</v>
      </c>
      <c r="F73" s="307">
        <v>0</v>
      </c>
      <c r="G73" s="307">
        <v>0</v>
      </c>
      <c r="H73" s="307">
        <v>0</v>
      </c>
      <c r="I73" s="308">
        <v>0</v>
      </c>
    </row>
    <row r="74" spans="1:9" ht="60.75" hidden="1" customHeight="1">
      <c r="A74" s="304">
        <v>780066</v>
      </c>
      <c r="B74" s="311">
        <v>71</v>
      </c>
      <c r="C74" s="310" t="s">
        <v>79</v>
      </c>
      <c r="D74" s="307">
        <v>0</v>
      </c>
      <c r="E74" s="307">
        <v>0</v>
      </c>
      <c r="F74" s="307">
        <v>0</v>
      </c>
      <c r="G74" s="307">
        <v>0</v>
      </c>
      <c r="H74" s="307">
        <v>0</v>
      </c>
      <c r="I74" s="308">
        <v>0</v>
      </c>
    </row>
    <row r="75" spans="1:9" ht="60.75" hidden="1" customHeight="1">
      <c r="A75" s="304">
        <v>780067</v>
      </c>
      <c r="B75" s="311">
        <v>72</v>
      </c>
      <c r="C75" s="310" t="s">
        <v>80</v>
      </c>
      <c r="D75" s="307">
        <v>0</v>
      </c>
      <c r="E75" s="307">
        <v>0</v>
      </c>
      <c r="F75" s="307">
        <v>0</v>
      </c>
      <c r="G75" s="307">
        <v>0</v>
      </c>
      <c r="H75" s="307">
        <v>0</v>
      </c>
      <c r="I75" s="308">
        <v>0</v>
      </c>
    </row>
    <row r="76" spans="1:9" ht="60.75" hidden="1" customHeight="1">
      <c r="A76" s="304">
        <v>780050</v>
      </c>
      <c r="B76" s="311">
        <v>73</v>
      </c>
      <c r="C76" s="310" t="s">
        <v>81</v>
      </c>
      <c r="D76" s="307">
        <v>0</v>
      </c>
      <c r="E76" s="307">
        <v>0</v>
      </c>
      <c r="F76" s="307">
        <v>0</v>
      </c>
      <c r="G76" s="307">
        <v>0</v>
      </c>
      <c r="H76" s="307">
        <v>0</v>
      </c>
      <c r="I76" s="308">
        <v>0</v>
      </c>
    </row>
    <row r="77" spans="1:9" ht="63">
      <c r="A77" s="304">
        <v>780194</v>
      </c>
      <c r="B77" s="311">
        <v>74</v>
      </c>
      <c r="C77" s="310" t="s">
        <v>82</v>
      </c>
      <c r="D77" s="307">
        <v>0</v>
      </c>
      <c r="E77" s="307">
        <v>0</v>
      </c>
      <c r="F77" s="307">
        <v>0</v>
      </c>
      <c r="G77" s="307">
        <v>0</v>
      </c>
      <c r="H77" s="307">
        <v>5967788</v>
      </c>
      <c r="I77" s="308">
        <v>5967788</v>
      </c>
    </row>
    <row r="78" spans="1:9" ht="60.75" hidden="1" customHeight="1">
      <c r="A78" s="304">
        <v>780027</v>
      </c>
      <c r="B78" s="311">
        <v>75</v>
      </c>
      <c r="C78" s="310" t="s">
        <v>83</v>
      </c>
      <c r="D78" s="307">
        <v>0</v>
      </c>
      <c r="E78" s="307">
        <v>0</v>
      </c>
      <c r="F78" s="307">
        <v>0</v>
      </c>
      <c r="G78" s="307">
        <v>0</v>
      </c>
      <c r="H78" s="307">
        <v>0</v>
      </c>
      <c r="I78" s="308">
        <v>0</v>
      </c>
    </row>
    <row r="79" spans="1:9" ht="63">
      <c r="A79" s="304">
        <v>780086</v>
      </c>
      <c r="B79" s="311">
        <v>76</v>
      </c>
      <c r="C79" s="310" t="s">
        <v>84</v>
      </c>
      <c r="D79" s="307">
        <v>0</v>
      </c>
      <c r="E79" s="307">
        <v>0</v>
      </c>
      <c r="F79" s="307">
        <v>0</v>
      </c>
      <c r="G79" s="307">
        <v>36944</v>
      </c>
      <c r="H79" s="307">
        <v>0</v>
      </c>
      <c r="I79" s="308">
        <v>36944</v>
      </c>
    </row>
    <row r="80" spans="1:9" ht="60.75" hidden="1" customHeight="1">
      <c r="A80" s="304">
        <v>780020</v>
      </c>
      <c r="B80" s="311">
        <v>77</v>
      </c>
      <c r="C80" s="310" t="s">
        <v>85</v>
      </c>
      <c r="D80" s="307">
        <v>0</v>
      </c>
      <c r="E80" s="307">
        <v>0</v>
      </c>
      <c r="F80" s="307">
        <v>0</v>
      </c>
      <c r="G80" s="307">
        <v>0</v>
      </c>
      <c r="H80" s="307">
        <v>0</v>
      </c>
      <c r="I80" s="308">
        <v>0</v>
      </c>
    </row>
    <row r="81" spans="1:9" ht="60.75" hidden="1" customHeight="1">
      <c r="A81" s="304">
        <v>780026</v>
      </c>
      <c r="B81" s="311">
        <v>78</v>
      </c>
      <c r="C81" s="310" t="s">
        <v>86</v>
      </c>
      <c r="D81" s="307">
        <v>0</v>
      </c>
      <c r="E81" s="307">
        <v>0</v>
      </c>
      <c r="F81" s="307">
        <v>0</v>
      </c>
      <c r="G81" s="307">
        <v>0</v>
      </c>
      <c r="H81" s="307">
        <v>0</v>
      </c>
      <c r="I81" s="308">
        <v>0</v>
      </c>
    </row>
    <row r="82" spans="1:9" ht="63">
      <c r="A82" s="304">
        <v>780080</v>
      </c>
      <c r="B82" s="311">
        <v>79</v>
      </c>
      <c r="C82" s="310" t="s">
        <v>87</v>
      </c>
      <c r="D82" s="307">
        <v>0</v>
      </c>
      <c r="E82" s="307">
        <v>0</v>
      </c>
      <c r="F82" s="307">
        <v>0</v>
      </c>
      <c r="G82" s="307">
        <v>251178</v>
      </c>
      <c r="H82" s="307">
        <v>0</v>
      </c>
      <c r="I82" s="308">
        <v>251178</v>
      </c>
    </row>
    <row r="83" spans="1:9" ht="60.75" hidden="1" customHeight="1">
      <c r="A83" s="304">
        <v>780166</v>
      </c>
      <c r="B83" s="311">
        <v>80</v>
      </c>
      <c r="C83" s="310" t="s">
        <v>88</v>
      </c>
      <c r="D83" s="307">
        <v>0</v>
      </c>
      <c r="E83" s="307">
        <v>0</v>
      </c>
      <c r="F83" s="307">
        <v>0</v>
      </c>
      <c r="G83" s="307">
        <v>0</v>
      </c>
      <c r="H83" s="307">
        <v>0</v>
      </c>
      <c r="I83" s="308">
        <v>0</v>
      </c>
    </row>
    <row r="84" spans="1:9" ht="60.75" hidden="1" customHeight="1">
      <c r="A84" s="304">
        <v>780038</v>
      </c>
      <c r="B84" s="311">
        <v>81</v>
      </c>
      <c r="C84" s="310" t="s">
        <v>89</v>
      </c>
      <c r="D84" s="307">
        <v>0</v>
      </c>
      <c r="E84" s="307">
        <v>0</v>
      </c>
      <c r="F84" s="307">
        <v>0</v>
      </c>
      <c r="G84" s="307">
        <v>0</v>
      </c>
      <c r="H84" s="307">
        <v>0</v>
      </c>
      <c r="I84" s="308">
        <v>0</v>
      </c>
    </row>
    <row r="85" spans="1:9" ht="81" hidden="1" customHeight="1">
      <c r="A85" s="304">
        <v>780179</v>
      </c>
      <c r="B85" s="311">
        <v>82</v>
      </c>
      <c r="C85" s="310" t="s">
        <v>90</v>
      </c>
      <c r="D85" s="307">
        <v>0</v>
      </c>
      <c r="E85" s="307">
        <v>0</v>
      </c>
      <c r="F85" s="307">
        <v>0</v>
      </c>
      <c r="G85" s="307">
        <v>0</v>
      </c>
      <c r="H85" s="307">
        <v>0</v>
      </c>
      <c r="I85" s="308">
        <v>0</v>
      </c>
    </row>
    <row r="86" spans="1:9" ht="63">
      <c r="A86" s="304">
        <v>780119</v>
      </c>
      <c r="B86" s="311">
        <v>83</v>
      </c>
      <c r="C86" s="310" t="s">
        <v>91</v>
      </c>
      <c r="D86" s="307">
        <v>0</v>
      </c>
      <c r="E86" s="307">
        <v>0</v>
      </c>
      <c r="F86" s="307">
        <v>0</v>
      </c>
      <c r="G86" s="307">
        <v>44510</v>
      </c>
      <c r="H86" s="307">
        <v>0</v>
      </c>
      <c r="I86" s="308">
        <v>44510</v>
      </c>
    </row>
    <row r="87" spans="1:9" ht="60.75" hidden="1" customHeight="1">
      <c r="A87" s="304">
        <v>780190</v>
      </c>
      <c r="B87" s="311">
        <v>84</v>
      </c>
      <c r="C87" s="310" t="s">
        <v>92</v>
      </c>
      <c r="D87" s="307">
        <v>0</v>
      </c>
      <c r="E87" s="307">
        <v>0</v>
      </c>
      <c r="F87" s="307">
        <v>0</v>
      </c>
      <c r="G87" s="307">
        <v>0</v>
      </c>
      <c r="H87" s="307">
        <v>0</v>
      </c>
      <c r="I87" s="308">
        <v>0</v>
      </c>
    </row>
    <row r="88" spans="1:9" ht="63">
      <c r="A88" s="304">
        <v>780122</v>
      </c>
      <c r="B88" s="311">
        <v>85</v>
      </c>
      <c r="C88" s="310" t="s">
        <v>93</v>
      </c>
      <c r="D88" s="307">
        <v>0</v>
      </c>
      <c r="E88" s="307">
        <v>0</v>
      </c>
      <c r="F88" s="307">
        <v>0</v>
      </c>
      <c r="G88" s="307">
        <v>80118</v>
      </c>
      <c r="H88" s="307">
        <v>0</v>
      </c>
      <c r="I88" s="308">
        <v>80118</v>
      </c>
    </row>
    <row r="89" spans="1:9" ht="60.75" hidden="1" customHeight="1">
      <c r="A89" s="304">
        <v>780126</v>
      </c>
      <c r="B89" s="311">
        <v>86</v>
      </c>
      <c r="C89" s="310" t="s">
        <v>94</v>
      </c>
      <c r="D89" s="307">
        <v>0</v>
      </c>
      <c r="E89" s="307">
        <v>0</v>
      </c>
      <c r="F89" s="307">
        <v>0</v>
      </c>
      <c r="G89" s="307">
        <v>0</v>
      </c>
      <c r="H89" s="307">
        <v>0</v>
      </c>
      <c r="I89" s="308">
        <v>0</v>
      </c>
    </row>
    <row r="90" spans="1:9" ht="60.75" hidden="1" customHeight="1">
      <c r="A90" s="304">
        <v>780103</v>
      </c>
      <c r="B90" s="311">
        <v>87</v>
      </c>
      <c r="C90" s="310" t="s">
        <v>95</v>
      </c>
      <c r="D90" s="307">
        <v>0</v>
      </c>
      <c r="E90" s="307">
        <v>0</v>
      </c>
      <c r="F90" s="307">
        <v>0</v>
      </c>
      <c r="G90" s="307">
        <v>0</v>
      </c>
      <c r="H90" s="307">
        <v>0</v>
      </c>
      <c r="I90" s="308">
        <v>0</v>
      </c>
    </row>
    <row r="91" spans="1:9" ht="60.75" hidden="1" customHeight="1">
      <c r="A91" s="304">
        <v>780087</v>
      </c>
      <c r="B91" s="311">
        <v>88</v>
      </c>
      <c r="C91" s="310" t="s">
        <v>96</v>
      </c>
      <c r="D91" s="307">
        <v>0</v>
      </c>
      <c r="E91" s="307">
        <v>0</v>
      </c>
      <c r="F91" s="307">
        <v>0</v>
      </c>
      <c r="G91" s="307">
        <v>0</v>
      </c>
      <c r="H91" s="307">
        <v>0</v>
      </c>
      <c r="I91" s="308">
        <v>0</v>
      </c>
    </row>
    <row r="92" spans="1:9" ht="63">
      <c r="A92" s="304">
        <v>780094</v>
      </c>
      <c r="B92" s="311">
        <v>89</v>
      </c>
      <c r="C92" s="310" t="s">
        <v>97</v>
      </c>
      <c r="D92" s="307">
        <v>0</v>
      </c>
      <c r="E92" s="307">
        <v>0</v>
      </c>
      <c r="F92" s="307">
        <v>0</v>
      </c>
      <c r="G92" s="307">
        <v>38385</v>
      </c>
      <c r="H92" s="307">
        <v>0</v>
      </c>
      <c r="I92" s="308">
        <v>38385</v>
      </c>
    </row>
    <row r="93" spans="1:9" ht="81" hidden="1" customHeight="1">
      <c r="A93" s="304">
        <v>780189</v>
      </c>
      <c r="B93" s="311">
        <v>90</v>
      </c>
      <c r="C93" s="310" t="s">
        <v>98</v>
      </c>
      <c r="D93" s="307">
        <v>0</v>
      </c>
      <c r="E93" s="307">
        <v>0</v>
      </c>
      <c r="F93" s="307">
        <v>0</v>
      </c>
      <c r="G93" s="307">
        <v>0</v>
      </c>
      <c r="H93" s="307">
        <v>0</v>
      </c>
      <c r="I93" s="308">
        <v>0</v>
      </c>
    </row>
    <row r="94" spans="1:9" ht="60.75" hidden="1" customHeight="1">
      <c r="A94" s="304">
        <v>780148</v>
      </c>
      <c r="B94" s="311">
        <v>91</v>
      </c>
      <c r="C94" s="310" t="s">
        <v>99</v>
      </c>
      <c r="D94" s="307">
        <v>0</v>
      </c>
      <c r="E94" s="307">
        <v>0</v>
      </c>
      <c r="F94" s="307">
        <v>0</v>
      </c>
      <c r="G94" s="307">
        <v>0</v>
      </c>
      <c r="H94" s="307">
        <v>0</v>
      </c>
      <c r="I94" s="308">
        <v>0</v>
      </c>
    </row>
    <row r="95" spans="1:9" ht="81" hidden="1" customHeight="1">
      <c r="A95" s="304">
        <v>780159</v>
      </c>
      <c r="B95" s="311">
        <v>92</v>
      </c>
      <c r="C95" s="310" t="s">
        <v>100</v>
      </c>
      <c r="D95" s="307">
        <v>0</v>
      </c>
      <c r="E95" s="307">
        <v>0</v>
      </c>
      <c r="F95" s="307">
        <v>0</v>
      </c>
      <c r="G95" s="307">
        <v>0</v>
      </c>
      <c r="H95" s="307">
        <v>0</v>
      </c>
      <c r="I95" s="308">
        <v>0</v>
      </c>
    </row>
    <row r="96" spans="1:9" ht="60.75" hidden="1" customHeight="1">
      <c r="A96" s="304">
        <v>780178</v>
      </c>
      <c r="B96" s="311">
        <v>93</v>
      </c>
      <c r="C96" s="310" t="s">
        <v>101</v>
      </c>
      <c r="D96" s="307">
        <v>0</v>
      </c>
      <c r="E96" s="307">
        <v>0</v>
      </c>
      <c r="F96" s="307">
        <v>0</v>
      </c>
      <c r="G96" s="307">
        <v>0</v>
      </c>
      <c r="H96" s="307">
        <v>0</v>
      </c>
      <c r="I96" s="308">
        <v>0</v>
      </c>
    </row>
    <row r="97" spans="1:9" ht="60.75" hidden="1" customHeight="1">
      <c r="A97" s="304">
        <v>780107</v>
      </c>
      <c r="B97" s="311">
        <v>94</v>
      </c>
      <c r="C97" s="310" t="s">
        <v>102</v>
      </c>
      <c r="D97" s="307">
        <v>0</v>
      </c>
      <c r="E97" s="307">
        <v>0</v>
      </c>
      <c r="F97" s="307">
        <v>0</v>
      </c>
      <c r="G97" s="307">
        <v>0</v>
      </c>
      <c r="H97" s="307">
        <v>0</v>
      </c>
      <c r="I97" s="308">
        <v>0</v>
      </c>
    </row>
    <row r="98" spans="1:9" ht="63">
      <c r="A98" s="304">
        <v>780114</v>
      </c>
      <c r="B98" s="311">
        <v>95</v>
      </c>
      <c r="C98" s="310" t="s">
        <v>103</v>
      </c>
      <c r="D98" s="307">
        <v>0</v>
      </c>
      <c r="E98" s="307">
        <v>0</v>
      </c>
      <c r="F98" s="307">
        <v>0</v>
      </c>
      <c r="G98" s="307">
        <v>38409</v>
      </c>
      <c r="H98" s="307">
        <v>0</v>
      </c>
      <c r="I98" s="308">
        <v>38409</v>
      </c>
    </row>
    <row r="99" spans="1:9" ht="63">
      <c r="A99" s="304">
        <v>780123</v>
      </c>
      <c r="B99" s="311">
        <v>96</v>
      </c>
      <c r="C99" s="310" t="s">
        <v>104</v>
      </c>
      <c r="D99" s="307">
        <v>0</v>
      </c>
      <c r="E99" s="307">
        <v>0</v>
      </c>
      <c r="F99" s="307">
        <v>0</v>
      </c>
      <c r="G99" s="307">
        <v>8902</v>
      </c>
      <c r="H99" s="307">
        <v>0</v>
      </c>
      <c r="I99" s="308">
        <v>8902</v>
      </c>
    </row>
    <row r="100" spans="1:9" ht="60.75" hidden="1" customHeight="1">
      <c r="A100" s="304">
        <v>780164</v>
      </c>
      <c r="B100" s="311">
        <v>97</v>
      </c>
      <c r="C100" s="310" t="s">
        <v>105</v>
      </c>
      <c r="D100" s="307">
        <v>0</v>
      </c>
      <c r="E100" s="307">
        <v>0</v>
      </c>
      <c r="F100" s="307">
        <v>0</v>
      </c>
      <c r="G100" s="307">
        <v>0</v>
      </c>
      <c r="H100" s="307">
        <v>0</v>
      </c>
      <c r="I100" s="308">
        <v>0</v>
      </c>
    </row>
    <row r="101" spans="1:9" ht="60.75" hidden="1" customHeight="1">
      <c r="A101" s="304">
        <v>780165</v>
      </c>
      <c r="B101" s="311">
        <v>98</v>
      </c>
      <c r="C101" s="310" t="s">
        <v>106</v>
      </c>
      <c r="D101" s="307">
        <v>0</v>
      </c>
      <c r="E101" s="307">
        <v>0</v>
      </c>
      <c r="F101" s="307">
        <v>0</v>
      </c>
      <c r="G101" s="307">
        <v>0</v>
      </c>
      <c r="H101" s="307">
        <v>0</v>
      </c>
      <c r="I101" s="308">
        <v>0</v>
      </c>
    </row>
    <row r="102" spans="1:9" ht="60.75" hidden="1" customHeight="1">
      <c r="A102" s="304">
        <v>780138</v>
      </c>
      <c r="B102" s="311">
        <v>99</v>
      </c>
      <c r="C102" s="310" t="s">
        <v>107</v>
      </c>
      <c r="D102" s="307">
        <v>0</v>
      </c>
      <c r="E102" s="307">
        <v>0</v>
      </c>
      <c r="F102" s="307">
        <v>0</v>
      </c>
      <c r="G102" s="307">
        <v>0</v>
      </c>
      <c r="H102" s="307">
        <v>0</v>
      </c>
      <c r="I102" s="308">
        <v>0</v>
      </c>
    </row>
    <row r="103" spans="1:9" ht="81" hidden="1" customHeight="1">
      <c r="A103" s="304">
        <v>780160</v>
      </c>
      <c r="B103" s="311">
        <v>100</v>
      </c>
      <c r="C103" s="310" t="s">
        <v>108</v>
      </c>
      <c r="D103" s="307">
        <v>0</v>
      </c>
      <c r="E103" s="307">
        <v>0</v>
      </c>
      <c r="F103" s="307">
        <v>0</v>
      </c>
      <c r="G103" s="307">
        <v>0</v>
      </c>
      <c r="H103" s="307">
        <v>0</v>
      </c>
      <c r="I103" s="308">
        <v>0</v>
      </c>
    </row>
    <row r="104" spans="1:9" ht="81" hidden="1" customHeight="1">
      <c r="A104" s="304">
        <v>780184</v>
      </c>
      <c r="B104" s="311">
        <v>101</v>
      </c>
      <c r="C104" s="310" t="s">
        <v>109</v>
      </c>
      <c r="D104" s="307">
        <v>0</v>
      </c>
      <c r="E104" s="307">
        <v>0</v>
      </c>
      <c r="F104" s="307">
        <v>0</v>
      </c>
      <c r="G104" s="307">
        <v>0</v>
      </c>
      <c r="H104" s="307">
        <v>0</v>
      </c>
      <c r="I104" s="308">
        <v>0</v>
      </c>
    </row>
    <row r="105" spans="1:9" ht="60.75" hidden="1" customHeight="1">
      <c r="A105" s="304">
        <v>780176</v>
      </c>
      <c r="B105" s="311">
        <v>102</v>
      </c>
      <c r="C105" s="310" t="s">
        <v>110</v>
      </c>
      <c r="D105" s="307">
        <v>0</v>
      </c>
      <c r="E105" s="307">
        <v>0</v>
      </c>
      <c r="F105" s="307">
        <v>0</v>
      </c>
      <c r="G105" s="307">
        <v>0</v>
      </c>
      <c r="H105" s="307">
        <v>0</v>
      </c>
      <c r="I105" s="308">
        <v>0</v>
      </c>
    </row>
    <row r="106" spans="1:9" ht="63">
      <c r="A106" s="304">
        <v>780215</v>
      </c>
      <c r="B106" s="311">
        <v>103</v>
      </c>
      <c r="C106" s="310" t="s">
        <v>111</v>
      </c>
      <c r="D106" s="307">
        <v>0</v>
      </c>
      <c r="E106" s="307">
        <v>0</v>
      </c>
      <c r="F106" s="307">
        <v>708195</v>
      </c>
      <c r="G106" s="307">
        <v>0</v>
      </c>
      <c r="H106" s="307">
        <v>0</v>
      </c>
      <c r="I106" s="308">
        <v>708195</v>
      </c>
    </row>
    <row r="107" spans="1:9" ht="63">
      <c r="A107" s="304">
        <v>780059</v>
      </c>
      <c r="B107" s="311">
        <v>104</v>
      </c>
      <c r="C107" s="310" t="s">
        <v>112</v>
      </c>
      <c r="D107" s="307">
        <v>0</v>
      </c>
      <c r="E107" s="307">
        <v>0</v>
      </c>
      <c r="F107" s="307">
        <v>0</v>
      </c>
      <c r="G107" s="307">
        <v>11964</v>
      </c>
      <c r="H107" s="307">
        <v>0</v>
      </c>
      <c r="I107" s="308">
        <v>11964</v>
      </c>
    </row>
    <row r="108" spans="1:9" ht="63">
      <c r="A108" s="304">
        <v>780060</v>
      </c>
      <c r="B108" s="311">
        <v>105</v>
      </c>
      <c r="C108" s="310" t="s">
        <v>113</v>
      </c>
      <c r="D108" s="307">
        <v>0</v>
      </c>
      <c r="E108" s="307">
        <v>0</v>
      </c>
      <c r="F108" s="307">
        <v>0</v>
      </c>
      <c r="G108" s="307">
        <v>-26706</v>
      </c>
      <c r="H108" s="307">
        <v>0</v>
      </c>
      <c r="I108" s="308">
        <v>-26706</v>
      </c>
    </row>
    <row r="109" spans="1:9" ht="60.75" hidden="1" customHeight="1">
      <c r="A109" s="304">
        <v>780065</v>
      </c>
      <c r="B109" s="311">
        <v>106</v>
      </c>
      <c r="C109" s="310" t="s">
        <v>114</v>
      </c>
      <c r="D109" s="307">
        <v>0</v>
      </c>
      <c r="E109" s="307">
        <v>0</v>
      </c>
      <c r="F109" s="307">
        <v>0</v>
      </c>
      <c r="G109" s="307">
        <v>0</v>
      </c>
      <c r="H109" s="307">
        <v>0</v>
      </c>
      <c r="I109" s="308">
        <v>0</v>
      </c>
    </row>
    <row r="110" spans="1:9" ht="63">
      <c r="A110" s="304">
        <v>780024</v>
      </c>
      <c r="B110" s="311">
        <v>107</v>
      </c>
      <c r="C110" s="310" t="s">
        <v>115</v>
      </c>
      <c r="D110" s="307">
        <v>0</v>
      </c>
      <c r="E110" s="307">
        <v>0</v>
      </c>
      <c r="F110" s="307">
        <v>0</v>
      </c>
      <c r="G110" s="307">
        <v>-19195</v>
      </c>
      <c r="H110" s="307">
        <v>0</v>
      </c>
      <c r="I110" s="308">
        <v>-19195</v>
      </c>
    </row>
    <row r="111" spans="1:9" ht="60.75" hidden="1" customHeight="1">
      <c r="A111" s="304">
        <v>780145</v>
      </c>
      <c r="B111" s="311">
        <v>108</v>
      </c>
      <c r="C111" s="310" t="s">
        <v>116</v>
      </c>
      <c r="D111" s="307">
        <v>0</v>
      </c>
      <c r="E111" s="307">
        <v>0</v>
      </c>
      <c r="F111" s="307">
        <v>0</v>
      </c>
      <c r="G111" s="307">
        <v>0</v>
      </c>
      <c r="H111" s="307">
        <v>0</v>
      </c>
      <c r="I111" s="308">
        <v>0</v>
      </c>
    </row>
    <row r="112" spans="1:9" ht="60.75" hidden="1" customHeight="1">
      <c r="A112" s="304">
        <v>780369</v>
      </c>
      <c r="B112" s="311">
        <v>109</v>
      </c>
      <c r="C112" s="310" t="s">
        <v>117</v>
      </c>
      <c r="D112" s="307">
        <v>0</v>
      </c>
      <c r="E112" s="307">
        <v>0</v>
      </c>
      <c r="F112" s="307">
        <v>0</v>
      </c>
      <c r="G112" s="307">
        <v>0</v>
      </c>
      <c r="H112" s="307">
        <v>0</v>
      </c>
      <c r="I112" s="308">
        <v>0</v>
      </c>
    </row>
    <row r="113" spans="1:9" ht="60.75" hidden="1" customHeight="1">
      <c r="A113" s="304">
        <v>780105</v>
      </c>
      <c r="B113" s="311">
        <v>110</v>
      </c>
      <c r="C113" s="310" t="s">
        <v>118</v>
      </c>
      <c r="D113" s="307">
        <v>0</v>
      </c>
      <c r="E113" s="307">
        <v>0</v>
      </c>
      <c r="F113" s="307">
        <v>0</v>
      </c>
      <c r="G113" s="307">
        <v>0</v>
      </c>
      <c r="H113" s="307">
        <v>0</v>
      </c>
      <c r="I113" s="308">
        <v>0</v>
      </c>
    </row>
    <row r="114" spans="1:9" ht="63">
      <c r="A114" s="304">
        <v>780100</v>
      </c>
      <c r="B114" s="311">
        <v>111</v>
      </c>
      <c r="C114" s="310" t="s">
        <v>119</v>
      </c>
      <c r="D114" s="307">
        <v>0</v>
      </c>
      <c r="E114" s="307">
        <v>0</v>
      </c>
      <c r="F114" s="307">
        <v>2503812</v>
      </c>
      <c r="G114" s="307">
        <v>0</v>
      </c>
      <c r="H114" s="307">
        <v>0</v>
      </c>
      <c r="I114" s="308">
        <v>2503812</v>
      </c>
    </row>
    <row r="115" spans="1:9" ht="60.75" hidden="1" customHeight="1">
      <c r="A115" s="304">
        <v>780192</v>
      </c>
      <c r="B115" s="311">
        <v>112</v>
      </c>
      <c r="C115" s="310" t="s">
        <v>120</v>
      </c>
      <c r="D115" s="307">
        <v>0</v>
      </c>
      <c r="E115" s="307">
        <v>0</v>
      </c>
      <c r="F115" s="307">
        <v>0</v>
      </c>
      <c r="G115" s="307">
        <v>0</v>
      </c>
      <c r="H115" s="307">
        <v>0</v>
      </c>
      <c r="I115" s="308">
        <v>0</v>
      </c>
    </row>
    <row r="116" spans="1:9" ht="63">
      <c r="A116" s="304">
        <v>780092</v>
      </c>
      <c r="B116" s="311">
        <v>113</v>
      </c>
      <c r="C116" s="310" t="s">
        <v>121</v>
      </c>
      <c r="D116" s="307">
        <v>0</v>
      </c>
      <c r="E116" s="307">
        <v>0</v>
      </c>
      <c r="F116" s="307">
        <v>0</v>
      </c>
      <c r="G116" s="307">
        <v>9547</v>
      </c>
      <c r="H116" s="307">
        <v>0</v>
      </c>
      <c r="I116" s="308">
        <v>9547</v>
      </c>
    </row>
    <row r="117" spans="1:9" ht="60.75" hidden="1" customHeight="1">
      <c r="A117" s="304">
        <v>780135</v>
      </c>
      <c r="B117" s="311">
        <v>114</v>
      </c>
      <c r="C117" s="310" t="s">
        <v>122</v>
      </c>
      <c r="D117" s="307">
        <v>0</v>
      </c>
      <c r="E117" s="307">
        <v>0</v>
      </c>
      <c r="F117" s="307">
        <v>0</v>
      </c>
      <c r="G117" s="307">
        <v>0</v>
      </c>
      <c r="H117" s="307">
        <v>0</v>
      </c>
      <c r="I117" s="308">
        <v>0</v>
      </c>
    </row>
    <row r="118" spans="1:9" ht="60.75" hidden="1" customHeight="1">
      <c r="A118" s="304">
        <v>780149</v>
      </c>
      <c r="B118" s="311">
        <v>115</v>
      </c>
      <c r="C118" s="310" t="s">
        <v>123</v>
      </c>
      <c r="D118" s="307">
        <v>0</v>
      </c>
      <c r="E118" s="307">
        <v>0</v>
      </c>
      <c r="F118" s="307">
        <v>0</v>
      </c>
      <c r="G118" s="307">
        <v>0</v>
      </c>
      <c r="H118" s="307">
        <v>0</v>
      </c>
      <c r="I118" s="308">
        <v>0</v>
      </c>
    </row>
    <row r="119" spans="1:9" ht="60.75" hidden="1" customHeight="1">
      <c r="A119" s="304">
        <v>780177</v>
      </c>
      <c r="B119" s="311">
        <v>116</v>
      </c>
      <c r="C119" s="310" t="s">
        <v>124</v>
      </c>
      <c r="D119" s="307">
        <v>0</v>
      </c>
      <c r="E119" s="307">
        <v>0</v>
      </c>
      <c r="F119" s="307">
        <v>0</v>
      </c>
      <c r="G119" s="307">
        <v>0</v>
      </c>
      <c r="H119" s="307">
        <v>0</v>
      </c>
      <c r="I119" s="308">
        <v>0</v>
      </c>
    </row>
    <row r="120" spans="1:9" ht="63">
      <c r="A120" s="304">
        <v>780124</v>
      </c>
      <c r="B120" s="311">
        <v>117</v>
      </c>
      <c r="C120" s="310" t="s">
        <v>125</v>
      </c>
      <c r="D120" s="307">
        <v>0</v>
      </c>
      <c r="E120" s="307">
        <v>0</v>
      </c>
      <c r="F120" s="307">
        <v>0</v>
      </c>
      <c r="G120" s="307">
        <v>16889</v>
      </c>
      <c r="H120" s="307">
        <v>0</v>
      </c>
      <c r="I120" s="308">
        <v>16889</v>
      </c>
    </row>
    <row r="121" spans="1:9" ht="63">
      <c r="A121" s="304">
        <v>780125</v>
      </c>
      <c r="B121" s="311">
        <v>118</v>
      </c>
      <c r="C121" s="310" t="s">
        <v>126</v>
      </c>
      <c r="D121" s="307">
        <v>0</v>
      </c>
      <c r="E121" s="307">
        <v>0</v>
      </c>
      <c r="F121" s="307">
        <v>0</v>
      </c>
      <c r="G121" s="307">
        <v>35608</v>
      </c>
      <c r="H121" s="307">
        <v>0</v>
      </c>
      <c r="I121" s="308">
        <v>35608</v>
      </c>
    </row>
    <row r="122" spans="1:9" ht="63">
      <c r="A122" s="304">
        <v>780099</v>
      </c>
      <c r="B122" s="311">
        <v>119</v>
      </c>
      <c r="C122" s="310" t="s">
        <v>127</v>
      </c>
      <c r="D122" s="307">
        <v>0</v>
      </c>
      <c r="E122" s="307">
        <v>0</v>
      </c>
      <c r="F122" s="307">
        <v>0</v>
      </c>
      <c r="G122" s="307">
        <v>26706</v>
      </c>
      <c r="H122" s="307">
        <v>0</v>
      </c>
      <c r="I122" s="308">
        <v>26706</v>
      </c>
    </row>
    <row r="123" spans="1:9" ht="81" hidden="1" customHeight="1">
      <c r="A123" s="304">
        <v>780139</v>
      </c>
      <c r="B123" s="311">
        <v>120</v>
      </c>
      <c r="C123" s="310" t="s">
        <v>128</v>
      </c>
      <c r="D123" s="307">
        <v>0</v>
      </c>
      <c r="E123" s="307">
        <v>0</v>
      </c>
      <c r="F123" s="307">
        <v>0</v>
      </c>
      <c r="G123" s="307">
        <v>0</v>
      </c>
      <c r="H123" s="307">
        <v>0</v>
      </c>
      <c r="I123" s="308">
        <v>0</v>
      </c>
    </row>
    <row r="124" spans="1:9" ht="60.75" hidden="1" customHeight="1">
      <c r="A124" s="304">
        <v>780175</v>
      </c>
      <c r="B124" s="311">
        <v>121</v>
      </c>
      <c r="C124" s="310" t="s">
        <v>129</v>
      </c>
      <c r="D124" s="307">
        <v>0</v>
      </c>
      <c r="E124" s="307">
        <v>0</v>
      </c>
      <c r="F124" s="307">
        <v>0</v>
      </c>
      <c r="G124" s="307">
        <v>0</v>
      </c>
      <c r="H124" s="307">
        <v>0</v>
      </c>
      <c r="I124" s="308">
        <v>0</v>
      </c>
    </row>
    <row r="125" spans="1:9" ht="63">
      <c r="A125" s="304">
        <v>780121</v>
      </c>
      <c r="B125" s="311">
        <v>122</v>
      </c>
      <c r="C125" s="310" t="s">
        <v>130</v>
      </c>
      <c r="D125" s="307">
        <v>0</v>
      </c>
      <c r="E125" s="307">
        <v>0</v>
      </c>
      <c r="F125" s="307">
        <v>0</v>
      </c>
      <c r="G125" s="307">
        <v>-9586</v>
      </c>
      <c r="H125" s="307">
        <v>0</v>
      </c>
      <c r="I125" s="308">
        <v>-9586</v>
      </c>
    </row>
    <row r="126" spans="1:9" ht="63">
      <c r="A126" s="304">
        <v>780051</v>
      </c>
      <c r="B126" s="311">
        <v>123</v>
      </c>
      <c r="C126" s="310" t="s">
        <v>131</v>
      </c>
      <c r="D126" s="307">
        <v>0</v>
      </c>
      <c r="E126" s="307">
        <v>0</v>
      </c>
      <c r="F126" s="307">
        <v>1468172</v>
      </c>
      <c r="G126" s="307">
        <v>0</v>
      </c>
      <c r="H126" s="307">
        <v>0</v>
      </c>
      <c r="I126" s="308">
        <v>1468172</v>
      </c>
    </row>
    <row r="127" spans="1:9" ht="60.75" hidden="1" customHeight="1">
      <c r="A127" s="304">
        <v>780057</v>
      </c>
      <c r="B127" s="311">
        <v>124</v>
      </c>
      <c r="C127" s="310" t="s">
        <v>132</v>
      </c>
      <c r="D127" s="307">
        <v>0</v>
      </c>
      <c r="E127" s="307">
        <v>0</v>
      </c>
      <c r="F127" s="307">
        <v>0</v>
      </c>
      <c r="G127" s="307">
        <v>0</v>
      </c>
      <c r="H127" s="307">
        <v>0</v>
      </c>
      <c r="I127" s="308">
        <v>0</v>
      </c>
    </row>
    <row r="128" spans="1:9" ht="63">
      <c r="A128" s="304">
        <v>780117</v>
      </c>
      <c r="B128" s="311">
        <v>125</v>
      </c>
      <c r="C128" s="310" t="s">
        <v>133</v>
      </c>
      <c r="D128" s="307">
        <v>0</v>
      </c>
      <c r="E128" s="307">
        <v>0</v>
      </c>
      <c r="F128" s="307">
        <v>0</v>
      </c>
      <c r="G128" s="307">
        <v>-29120</v>
      </c>
      <c r="H128" s="307">
        <v>0</v>
      </c>
      <c r="I128" s="308">
        <v>-29120</v>
      </c>
    </row>
    <row r="129" spans="1:9" ht="63">
      <c r="A129" s="304">
        <v>780133</v>
      </c>
      <c r="B129" s="311">
        <v>126</v>
      </c>
      <c r="C129" s="310" t="s">
        <v>134</v>
      </c>
      <c r="D129" s="307">
        <v>2901</v>
      </c>
      <c r="E129" s="307">
        <v>151082</v>
      </c>
      <c r="F129" s="307">
        <v>0</v>
      </c>
      <c r="G129" s="307">
        <v>0</v>
      </c>
      <c r="H129" s="307">
        <v>0</v>
      </c>
      <c r="I129" s="308">
        <v>153983</v>
      </c>
    </row>
    <row r="130" spans="1:9" ht="63">
      <c r="A130" s="304">
        <v>780089</v>
      </c>
      <c r="B130" s="311">
        <v>127</v>
      </c>
      <c r="C130" s="310" t="s">
        <v>135</v>
      </c>
      <c r="D130" s="307">
        <v>0</v>
      </c>
      <c r="E130" s="307">
        <v>0</v>
      </c>
      <c r="F130" s="307">
        <v>0</v>
      </c>
      <c r="G130" s="307">
        <v>86335</v>
      </c>
      <c r="H130" s="307">
        <v>0</v>
      </c>
      <c r="I130" s="308">
        <v>86335</v>
      </c>
    </row>
    <row r="131" spans="1:9" ht="60.75" hidden="1" customHeight="1">
      <c r="A131" s="304">
        <v>780085</v>
      </c>
      <c r="B131" s="311">
        <v>128</v>
      </c>
      <c r="C131" s="310" t="s">
        <v>136</v>
      </c>
      <c r="D131" s="307">
        <v>0</v>
      </c>
      <c r="E131" s="307">
        <v>0</v>
      </c>
      <c r="F131" s="307">
        <v>0</v>
      </c>
      <c r="G131" s="307">
        <v>0</v>
      </c>
      <c r="H131" s="307">
        <v>0</v>
      </c>
      <c r="I131" s="308">
        <v>0</v>
      </c>
    </row>
    <row r="132" spans="1:9" ht="81" hidden="1" customHeight="1">
      <c r="A132" s="304">
        <v>780157</v>
      </c>
      <c r="B132" s="311">
        <v>129</v>
      </c>
      <c r="C132" s="310" t="s">
        <v>137</v>
      </c>
      <c r="D132" s="307">
        <v>0</v>
      </c>
      <c r="E132" s="307">
        <v>0</v>
      </c>
      <c r="F132" s="307">
        <v>0</v>
      </c>
      <c r="G132" s="307">
        <v>0</v>
      </c>
      <c r="H132" s="307">
        <v>0</v>
      </c>
      <c r="I132" s="308">
        <v>0</v>
      </c>
    </row>
    <row r="133" spans="1:9" ht="60.75" hidden="1" customHeight="1">
      <c r="A133" s="304">
        <v>780142</v>
      </c>
      <c r="B133" s="311">
        <v>130</v>
      </c>
      <c r="C133" s="310" t="s">
        <v>138</v>
      </c>
      <c r="D133" s="307">
        <v>0</v>
      </c>
      <c r="E133" s="307">
        <v>0</v>
      </c>
      <c r="F133" s="307">
        <v>0</v>
      </c>
      <c r="G133" s="307">
        <v>0</v>
      </c>
      <c r="H133" s="307">
        <v>0</v>
      </c>
      <c r="I133" s="308">
        <v>0</v>
      </c>
    </row>
    <row r="134" spans="1:9" ht="60.75" hidden="1" customHeight="1">
      <c r="A134" s="304">
        <v>780171</v>
      </c>
      <c r="B134" s="311">
        <v>131</v>
      </c>
      <c r="C134" s="310" t="s">
        <v>139</v>
      </c>
      <c r="D134" s="307">
        <v>0</v>
      </c>
      <c r="E134" s="307">
        <v>0</v>
      </c>
      <c r="F134" s="307">
        <v>0</v>
      </c>
      <c r="G134" s="307">
        <v>0</v>
      </c>
      <c r="H134" s="307">
        <v>0</v>
      </c>
      <c r="I134" s="308">
        <v>0</v>
      </c>
    </row>
    <row r="135" spans="1:9" ht="60.75" hidden="1" customHeight="1">
      <c r="A135" s="304">
        <v>780058</v>
      </c>
      <c r="B135" s="311">
        <v>132</v>
      </c>
      <c r="C135" s="310" t="s">
        <v>140</v>
      </c>
      <c r="D135" s="307">
        <v>0</v>
      </c>
      <c r="E135" s="307">
        <v>0</v>
      </c>
      <c r="F135" s="307">
        <v>0</v>
      </c>
      <c r="G135" s="307">
        <v>0</v>
      </c>
      <c r="H135" s="307">
        <v>0</v>
      </c>
      <c r="I135" s="308">
        <v>0</v>
      </c>
    </row>
    <row r="136" spans="1:9" ht="60.75" hidden="1" customHeight="1">
      <c r="A136" s="304">
        <v>780062</v>
      </c>
      <c r="B136" s="311">
        <v>133</v>
      </c>
      <c r="C136" s="310" t="s">
        <v>141</v>
      </c>
      <c r="D136" s="307">
        <v>0</v>
      </c>
      <c r="E136" s="307">
        <v>0</v>
      </c>
      <c r="F136" s="307">
        <v>0</v>
      </c>
      <c r="G136" s="307">
        <v>0</v>
      </c>
      <c r="H136" s="307">
        <v>0</v>
      </c>
      <c r="I136" s="308">
        <v>0</v>
      </c>
    </row>
    <row r="137" spans="1:9" ht="81" hidden="1" customHeight="1">
      <c r="A137" s="304">
        <v>780052</v>
      </c>
      <c r="B137" s="311">
        <v>134</v>
      </c>
      <c r="C137" s="310" t="s">
        <v>142</v>
      </c>
      <c r="D137" s="307">
        <v>0</v>
      </c>
      <c r="E137" s="307">
        <v>0</v>
      </c>
      <c r="F137" s="307">
        <v>0</v>
      </c>
      <c r="G137" s="307">
        <v>0</v>
      </c>
      <c r="H137" s="307">
        <v>0</v>
      </c>
      <c r="I137" s="308">
        <v>0</v>
      </c>
    </row>
    <row r="138" spans="1:9" ht="60.75" hidden="1" customHeight="1">
      <c r="A138" s="304">
        <v>780083</v>
      </c>
      <c r="B138" s="311">
        <v>135</v>
      </c>
      <c r="C138" s="310" t="s">
        <v>143</v>
      </c>
      <c r="D138" s="307">
        <v>0</v>
      </c>
      <c r="E138" s="307">
        <v>0</v>
      </c>
      <c r="F138" s="307">
        <v>0</v>
      </c>
      <c r="G138" s="307">
        <v>0</v>
      </c>
      <c r="H138" s="307">
        <v>0</v>
      </c>
      <c r="I138" s="308">
        <v>0</v>
      </c>
    </row>
    <row r="139" spans="1:9" ht="81" hidden="1" customHeight="1">
      <c r="A139" s="304">
        <v>780061</v>
      </c>
      <c r="B139" s="311">
        <v>136</v>
      </c>
      <c r="C139" s="310" t="s">
        <v>144</v>
      </c>
      <c r="D139" s="307">
        <v>0</v>
      </c>
      <c r="E139" s="307">
        <v>0</v>
      </c>
      <c r="F139" s="307">
        <v>0</v>
      </c>
      <c r="G139" s="307">
        <v>0</v>
      </c>
      <c r="H139" s="307">
        <v>0</v>
      </c>
      <c r="I139" s="308">
        <v>0</v>
      </c>
    </row>
    <row r="140" spans="1:9" ht="60.75" hidden="1" customHeight="1">
      <c r="A140" s="304">
        <v>780063</v>
      </c>
      <c r="B140" s="311">
        <v>137</v>
      </c>
      <c r="C140" s="310" t="s">
        <v>145</v>
      </c>
      <c r="D140" s="307">
        <v>0</v>
      </c>
      <c r="E140" s="307">
        <v>0</v>
      </c>
      <c r="F140" s="307">
        <v>0</v>
      </c>
      <c r="G140" s="307">
        <v>0</v>
      </c>
      <c r="H140" s="307">
        <v>0</v>
      </c>
      <c r="I140" s="308">
        <v>0</v>
      </c>
    </row>
    <row r="141" spans="1:9" ht="81" hidden="1" customHeight="1">
      <c r="A141" s="304">
        <v>780064</v>
      </c>
      <c r="B141" s="311">
        <v>138</v>
      </c>
      <c r="C141" s="310" t="s">
        <v>146</v>
      </c>
      <c r="D141" s="307">
        <v>0</v>
      </c>
      <c r="E141" s="307">
        <v>0</v>
      </c>
      <c r="F141" s="307">
        <v>0</v>
      </c>
      <c r="G141" s="307">
        <v>0</v>
      </c>
      <c r="H141" s="307">
        <v>0</v>
      </c>
      <c r="I141" s="308">
        <v>0</v>
      </c>
    </row>
    <row r="142" spans="1:9" ht="84">
      <c r="A142" s="304">
        <v>780129</v>
      </c>
      <c r="B142" s="311">
        <v>139</v>
      </c>
      <c r="C142" s="310" t="s">
        <v>147</v>
      </c>
      <c r="D142" s="307">
        <v>0</v>
      </c>
      <c r="E142" s="307">
        <v>0</v>
      </c>
      <c r="F142" s="307">
        <v>1858060</v>
      </c>
      <c r="G142" s="307">
        <v>0</v>
      </c>
      <c r="H142" s="307">
        <v>0</v>
      </c>
      <c r="I142" s="308">
        <v>1858060</v>
      </c>
    </row>
    <row r="143" spans="1:9" ht="81" hidden="1" customHeight="1">
      <c r="A143" s="304">
        <v>780023</v>
      </c>
      <c r="B143" s="311">
        <v>140</v>
      </c>
      <c r="C143" s="310" t="s">
        <v>148</v>
      </c>
      <c r="D143" s="307">
        <v>0</v>
      </c>
      <c r="E143" s="307">
        <v>0</v>
      </c>
      <c r="F143" s="307">
        <v>0</v>
      </c>
      <c r="G143" s="307">
        <v>0</v>
      </c>
      <c r="H143" s="307">
        <v>0</v>
      </c>
      <c r="I143" s="308">
        <v>0</v>
      </c>
    </row>
    <row r="144" spans="1:9" ht="63">
      <c r="A144" s="304">
        <v>780025</v>
      </c>
      <c r="B144" s="311">
        <v>141</v>
      </c>
      <c r="C144" s="310" t="s">
        <v>149</v>
      </c>
      <c r="D144" s="307">
        <v>0</v>
      </c>
      <c r="E144" s="307">
        <v>0</v>
      </c>
      <c r="F144" s="307">
        <v>0</v>
      </c>
      <c r="G144" s="307">
        <v>-168</v>
      </c>
      <c r="H144" s="307">
        <v>0</v>
      </c>
      <c r="I144" s="308">
        <v>-168</v>
      </c>
    </row>
    <row r="145" spans="1:9" ht="60.75" hidden="1" customHeight="1">
      <c r="A145" s="304">
        <v>780028</v>
      </c>
      <c r="B145" s="311">
        <v>142</v>
      </c>
      <c r="C145" s="310" t="s">
        <v>150</v>
      </c>
      <c r="D145" s="307">
        <v>0</v>
      </c>
      <c r="E145" s="307">
        <v>0</v>
      </c>
      <c r="F145" s="307">
        <v>0</v>
      </c>
      <c r="G145" s="307">
        <v>0</v>
      </c>
      <c r="H145" s="307">
        <v>0</v>
      </c>
      <c r="I145" s="308">
        <v>0</v>
      </c>
    </row>
    <row r="146" spans="1:9" ht="60.75" hidden="1" customHeight="1">
      <c r="A146" s="304">
        <v>780096</v>
      </c>
      <c r="B146" s="311">
        <v>143</v>
      </c>
      <c r="C146" s="310" t="s">
        <v>151</v>
      </c>
      <c r="D146" s="307">
        <v>0</v>
      </c>
      <c r="E146" s="307">
        <v>0</v>
      </c>
      <c r="F146" s="307">
        <v>0</v>
      </c>
      <c r="G146" s="307">
        <v>0</v>
      </c>
      <c r="H146" s="307">
        <v>0</v>
      </c>
      <c r="I146" s="308">
        <v>0</v>
      </c>
    </row>
    <row r="147" spans="1:9" ht="81" hidden="1" customHeight="1">
      <c r="A147" s="304">
        <v>780181</v>
      </c>
      <c r="B147" s="311">
        <v>144</v>
      </c>
      <c r="C147" s="310" t="s">
        <v>152</v>
      </c>
      <c r="D147" s="307">
        <v>0</v>
      </c>
      <c r="E147" s="307">
        <v>0</v>
      </c>
      <c r="F147" s="307">
        <v>0</v>
      </c>
      <c r="G147" s="307">
        <v>0</v>
      </c>
      <c r="H147" s="307">
        <v>0</v>
      </c>
      <c r="I147" s="308">
        <v>0</v>
      </c>
    </row>
    <row r="148" spans="1:9" ht="60.75" hidden="1" customHeight="1">
      <c r="A148" s="304">
        <v>780136</v>
      </c>
      <c r="B148" s="311">
        <v>145</v>
      </c>
      <c r="C148" s="310" t="s">
        <v>153</v>
      </c>
      <c r="D148" s="307">
        <v>0</v>
      </c>
      <c r="E148" s="307">
        <v>0</v>
      </c>
      <c r="F148" s="307">
        <v>0</v>
      </c>
      <c r="G148" s="307">
        <v>0</v>
      </c>
      <c r="H148" s="307">
        <v>0</v>
      </c>
      <c r="I148" s="308">
        <v>0</v>
      </c>
    </row>
    <row r="149" spans="1:9" ht="81" hidden="1" customHeight="1">
      <c r="A149" s="304">
        <v>780154</v>
      </c>
      <c r="B149" s="311">
        <v>146</v>
      </c>
      <c r="C149" s="310" t="s">
        <v>154</v>
      </c>
      <c r="D149" s="307">
        <v>0</v>
      </c>
      <c r="E149" s="307">
        <v>0</v>
      </c>
      <c r="F149" s="307">
        <v>0</v>
      </c>
      <c r="G149" s="307">
        <v>0</v>
      </c>
      <c r="H149" s="307">
        <v>0</v>
      </c>
      <c r="I149" s="308">
        <v>0</v>
      </c>
    </row>
    <row r="150" spans="1:9" ht="63">
      <c r="A150" s="304">
        <v>780053</v>
      </c>
      <c r="B150" s="311">
        <v>147</v>
      </c>
      <c r="C150" s="310" t="s">
        <v>155</v>
      </c>
      <c r="D150" s="307">
        <v>0</v>
      </c>
      <c r="E150" s="307">
        <v>0</v>
      </c>
      <c r="F150" s="307">
        <v>0</v>
      </c>
      <c r="G150" s="307">
        <v>57626</v>
      </c>
      <c r="H150" s="307">
        <v>0</v>
      </c>
      <c r="I150" s="308">
        <v>57626</v>
      </c>
    </row>
    <row r="151" spans="1:9" ht="60.75" hidden="1" customHeight="1">
      <c r="A151" s="304">
        <v>780054</v>
      </c>
      <c r="B151" s="311">
        <v>148</v>
      </c>
      <c r="C151" s="310" t="s">
        <v>156</v>
      </c>
      <c r="D151" s="307">
        <v>0</v>
      </c>
      <c r="E151" s="307">
        <v>0</v>
      </c>
      <c r="F151" s="307">
        <v>0</v>
      </c>
      <c r="G151" s="307">
        <v>0</v>
      </c>
      <c r="H151" s="307">
        <v>0</v>
      </c>
      <c r="I151" s="308">
        <v>0</v>
      </c>
    </row>
    <row r="152" spans="1:9" ht="60.75" hidden="1" customHeight="1">
      <c r="A152" s="304">
        <v>780055</v>
      </c>
      <c r="B152" s="311">
        <v>149</v>
      </c>
      <c r="C152" s="310" t="s">
        <v>157</v>
      </c>
      <c r="D152" s="307">
        <v>0</v>
      </c>
      <c r="E152" s="307">
        <v>0</v>
      </c>
      <c r="F152" s="307">
        <v>0</v>
      </c>
      <c r="G152" s="307">
        <v>0</v>
      </c>
      <c r="H152" s="307">
        <v>0</v>
      </c>
      <c r="I152" s="308">
        <v>0</v>
      </c>
    </row>
    <row r="153" spans="1:9" ht="63">
      <c r="A153" s="304">
        <v>780021</v>
      </c>
      <c r="B153" s="311">
        <v>150</v>
      </c>
      <c r="C153" s="310" t="s">
        <v>158</v>
      </c>
      <c r="D153" s="307">
        <v>0</v>
      </c>
      <c r="E153" s="307">
        <v>0</v>
      </c>
      <c r="F153" s="307">
        <v>0</v>
      </c>
      <c r="G153" s="307">
        <v>-134273</v>
      </c>
      <c r="H153" s="307">
        <v>0</v>
      </c>
      <c r="I153" s="308">
        <v>-134273</v>
      </c>
    </row>
    <row r="154" spans="1:9" ht="60.75" hidden="1" customHeight="1">
      <c r="A154" s="304">
        <v>780155</v>
      </c>
      <c r="B154" s="311">
        <v>151</v>
      </c>
      <c r="C154" s="310" t="s">
        <v>159</v>
      </c>
      <c r="D154" s="307">
        <v>0</v>
      </c>
      <c r="E154" s="307">
        <v>0</v>
      </c>
      <c r="F154" s="307">
        <v>0</v>
      </c>
      <c r="G154" s="307">
        <v>0</v>
      </c>
      <c r="H154" s="307">
        <v>0</v>
      </c>
      <c r="I154" s="308">
        <v>0</v>
      </c>
    </row>
    <row r="155" spans="1:9" ht="60.75" hidden="1" customHeight="1">
      <c r="A155" s="304">
        <v>780144</v>
      </c>
      <c r="B155" s="311">
        <v>152</v>
      </c>
      <c r="C155" s="310" t="s">
        <v>160</v>
      </c>
      <c r="D155" s="307">
        <v>0</v>
      </c>
      <c r="E155" s="307">
        <v>0</v>
      </c>
      <c r="F155" s="307">
        <v>0</v>
      </c>
      <c r="G155" s="307">
        <v>0</v>
      </c>
      <c r="H155" s="307">
        <v>0</v>
      </c>
      <c r="I155" s="308">
        <v>0</v>
      </c>
    </row>
    <row r="156" spans="1:9" ht="60.75" hidden="1" customHeight="1">
      <c r="A156" s="304">
        <v>780174</v>
      </c>
      <c r="B156" s="311">
        <v>153</v>
      </c>
      <c r="C156" s="310" t="s">
        <v>161</v>
      </c>
      <c r="D156" s="307">
        <v>0</v>
      </c>
      <c r="E156" s="307">
        <v>0</v>
      </c>
      <c r="F156" s="307">
        <v>0</v>
      </c>
      <c r="G156" s="307">
        <v>0</v>
      </c>
      <c r="H156" s="307">
        <v>0</v>
      </c>
      <c r="I156" s="308">
        <v>0</v>
      </c>
    </row>
    <row r="157" spans="1:9" ht="63">
      <c r="A157" s="304">
        <v>780306</v>
      </c>
      <c r="B157" s="311">
        <v>154</v>
      </c>
      <c r="C157" s="310" t="s">
        <v>162</v>
      </c>
      <c r="D157" s="307">
        <v>0</v>
      </c>
      <c r="E157" s="307">
        <v>0</v>
      </c>
      <c r="F157" s="307">
        <v>0</v>
      </c>
      <c r="G157" s="307">
        <v>76695</v>
      </c>
      <c r="H157" s="307">
        <v>0</v>
      </c>
      <c r="I157" s="308">
        <v>76695</v>
      </c>
    </row>
    <row r="158" spans="1:9" ht="81" hidden="1" customHeight="1">
      <c r="A158" s="304">
        <v>780367</v>
      </c>
      <c r="B158" s="311">
        <v>155</v>
      </c>
      <c r="C158" s="310" t="s">
        <v>163</v>
      </c>
      <c r="D158" s="307">
        <v>0</v>
      </c>
      <c r="E158" s="307">
        <v>0</v>
      </c>
      <c r="F158" s="307">
        <v>0</v>
      </c>
      <c r="G158" s="307">
        <v>0</v>
      </c>
      <c r="H158" s="307">
        <v>0</v>
      </c>
      <c r="I158" s="308">
        <v>0</v>
      </c>
    </row>
    <row r="159" spans="1:9" ht="63">
      <c r="A159" s="304">
        <v>780116</v>
      </c>
      <c r="B159" s="311">
        <v>156</v>
      </c>
      <c r="C159" s="310" t="s">
        <v>164</v>
      </c>
      <c r="D159" s="307">
        <v>0</v>
      </c>
      <c r="E159" s="307">
        <v>0</v>
      </c>
      <c r="F159" s="307">
        <v>0</v>
      </c>
      <c r="G159" s="307">
        <v>19216</v>
      </c>
      <c r="H159" s="307">
        <v>0</v>
      </c>
      <c r="I159" s="308">
        <v>19216</v>
      </c>
    </row>
    <row r="160" spans="1:9" ht="63">
      <c r="A160" s="304">
        <v>780127</v>
      </c>
      <c r="B160" s="311">
        <v>157</v>
      </c>
      <c r="C160" s="310" t="s">
        <v>165</v>
      </c>
      <c r="D160" s="307">
        <v>0</v>
      </c>
      <c r="E160" s="307">
        <v>0</v>
      </c>
      <c r="F160" s="307">
        <v>1611334</v>
      </c>
      <c r="G160" s="307">
        <v>0</v>
      </c>
      <c r="H160" s="307">
        <v>0</v>
      </c>
      <c r="I160" s="308">
        <v>1611334</v>
      </c>
    </row>
    <row r="161" spans="1:9" ht="60.75" hidden="1" customHeight="1">
      <c r="A161" s="304">
        <v>780098</v>
      </c>
      <c r="B161" s="311">
        <v>158</v>
      </c>
      <c r="C161" s="310" t="s">
        <v>166</v>
      </c>
      <c r="D161" s="307">
        <v>0</v>
      </c>
      <c r="E161" s="307">
        <v>0</v>
      </c>
      <c r="F161" s="307">
        <v>0</v>
      </c>
      <c r="G161" s="307">
        <v>0</v>
      </c>
      <c r="H161" s="307">
        <v>0</v>
      </c>
      <c r="I161" s="308">
        <v>0</v>
      </c>
    </row>
    <row r="162" spans="1:9" ht="60.75" hidden="1" customHeight="1">
      <c r="A162" s="304">
        <v>780102</v>
      </c>
      <c r="B162" s="311">
        <v>159</v>
      </c>
      <c r="C162" s="310" t="s">
        <v>167</v>
      </c>
      <c r="D162" s="307">
        <v>0</v>
      </c>
      <c r="E162" s="307">
        <v>0</v>
      </c>
      <c r="F162" s="307">
        <v>0</v>
      </c>
      <c r="G162" s="307">
        <v>0</v>
      </c>
      <c r="H162" s="307">
        <v>0</v>
      </c>
      <c r="I162" s="308">
        <v>0</v>
      </c>
    </row>
    <row r="163" spans="1:9" ht="63">
      <c r="A163" s="304">
        <v>780082</v>
      </c>
      <c r="B163" s="311">
        <v>160</v>
      </c>
      <c r="C163" s="310" t="s">
        <v>168</v>
      </c>
      <c r="D163" s="307">
        <v>0</v>
      </c>
      <c r="E163" s="307">
        <v>0</v>
      </c>
      <c r="F163" s="307">
        <v>0</v>
      </c>
      <c r="G163" s="307">
        <v>56426</v>
      </c>
      <c r="H163" s="307">
        <v>0</v>
      </c>
      <c r="I163" s="308">
        <v>56426</v>
      </c>
    </row>
    <row r="164" spans="1:9" ht="60.75" hidden="1" customHeight="1">
      <c r="A164" s="304">
        <v>780088</v>
      </c>
      <c r="B164" s="311">
        <v>161</v>
      </c>
      <c r="C164" s="310" t="s">
        <v>169</v>
      </c>
      <c r="D164" s="307">
        <v>0</v>
      </c>
      <c r="E164" s="307">
        <v>0</v>
      </c>
      <c r="F164" s="307">
        <v>0</v>
      </c>
      <c r="G164" s="307">
        <v>0</v>
      </c>
      <c r="H164" s="307">
        <v>0</v>
      </c>
      <c r="I164" s="308">
        <v>0</v>
      </c>
    </row>
    <row r="165" spans="1:9" ht="60.75" hidden="1" customHeight="1">
      <c r="A165" s="304">
        <v>780097</v>
      </c>
      <c r="B165" s="311">
        <v>162</v>
      </c>
      <c r="C165" s="310" t="s">
        <v>170</v>
      </c>
      <c r="D165" s="307">
        <v>0</v>
      </c>
      <c r="E165" s="307">
        <v>0</v>
      </c>
      <c r="F165" s="307">
        <v>0</v>
      </c>
      <c r="G165" s="307">
        <v>0</v>
      </c>
      <c r="H165" s="307">
        <v>0</v>
      </c>
      <c r="I165" s="308">
        <v>0</v>
      </c>
    </row>
    <row r="166" spans="1:9" ht="60.75" hidden="1" customHeight="1">
      <c r="A166" s="304">
        <v>780173</v>
      </c>
      <c r="B166" s="311">
        <v>163</v>
      </c>
      <c r="C166" s="310" t="s">
        <v>171</v>
      </c>
      <c r="D166" s="307">
        <v>0</v>
      </c>
      <c r="E166" s="307">
        <v>0</v>
      </c>
      <c r="F166" s="307">
        <v>0</v>
      </c>
      <c r="G166" s="307">
        <v>0</v>
      </c>
      <c r="H166" s="307">
        <v>0</v>
      </c>
      <c r="I166" s="308">
        <v>0</v>
      </c>
    </row>
    <row r="167" spans="1:9" ht="81" hidden="1" customHeight="1">
      <c r="A167" s="304">
        <v>780169</v>
      </c>
      <c r="B167" s="311">
        <v>164</v>
      </c>
      <c r="C167" s="310" t="s">
        <v>172</v>
      </c>
      <c r="D167" s="307">
        <v>0</v>
      </c>
      <c r="E167" s="307">
        <v>0</v>
      </c>
      <c r="F167" s="307">
        <v>0</v>
      </c>
      <c r="G167" s="307">
        <v>0</v>
      </c>
      <c r="H167" s="307">
        <v>0</v>
      </c>
      <c r="I167" s="308">
        <v>0</v>
      </c>
    </row>
    <row r="168" spans="1:9" ht="84">
      <c r="A168" s="304">
        <v>780132</v>
      </c>
      <c r="B168" s="311">
        <v>165</v>
      </c>
      <c r="C168" s="310" t="s">
        <v>173</v>
      </c>
      <c r="D168" s="307">
        <v>0</v>
      </c>
      <c r="E168" s="307">
        <v>0</v>
      </c>
      <c r="F168" s="307">
        <v>3323186</v>
      </c>
      <c r="G168" s="307">
        <v>0</v>
      </c>
      <c r="H168" s="307">
        <v>0</v>
      </c>
      <c r="I168" s="308">
        <v>3323186</v>
      </c>
    </row>
    <row r="169" spans="1:9" ht="81" hidden="1" customHeight="1">
      <c r="A169" s="304">
        <v>780090</v>
      </c>
      <c r="B169" s="311">
        <v>166</v>
      </c>
      <c r="C169" s="310" t="s">
        <v>174</v>
      </c>
      <c r="D169" s="307">
        <v>0</v>
      </c>
      <c r="E169" s="307">
        <v>0</v>
      </c>
      <c r="F169" s="307">
        <v>0</v>
      </c>
      <c r="G169" s="307">
        <v>0</v>
      </c>
      <c r="H169" s="307">
        <v>0</v>
      </c>
      <c r="I169" s="308">
        <v>0</v>
      </c>
    </row>
    <row r="170" spans="1:9" ht="81" hidden="1" customHeight="1">
      <c r="A170" s="304">
        <v>780040</v>
      </c>
      <c r="B170" s="311">
        <v>167</v>
      </c>
      <c r="C170" s="310" t="s">
        <v>175</v>
      </c>
      <c r="D170" s="307">
        <v>0</v>
      </c>
      <c r="E170" s="307">
        <v>0</v>
      </c>
      <c r="F170" s="307">
        <v>0</v>
      </c>
      <c r="G170" s="307">
        <v>0</v>
      </c>
      <c r="H170" s="307">
        <v>0</v>
      </c>
      <c r="I170" s="308">
        <v>0</v>
      </c>
    </row>
    <row r="171" spans="1:9" ht="81" hidden="1" customHeight="1">
      <c r="A171" s="304">
        <v>780146</v>
      </c>
      <c r="B171" s="311">
        <v>168</v>
      </c>
      <c r="C171" s="310" t="s">
        <v>176</v>
      </c>
      <c r="D171" s="307">
        <v>0</v>
      </c>
      <c r="E171" s="307">
        <v>0</v>
      </c>
      <c r="F171" s="307">
        <v>0</v>
      </c>
      <c r="G171" s="307">
        <v>0</v>
      </c>
      <c r="H171" s="307">
        <v>0</v>
      </c>
      <c r="I171" s="308">
        <v>0</v>
      </c>
    </row>
    <row r="172" spans="1:9" ht="60.75" hidden="1" customHeight="1">
      <c r="A172" s="304">
        <v>780368</v>
      </c>
      <c r="B172" s="311">
        <v>169</v>
      </c>
      <c r="C172" s="310" t="s">
        <v>177</v>
      </c>
      <c r="D172" s="307">
        <v>0</v>
      </c>
      <c r="E172" s="307">
        <v>0</v>
      </c>
      <c r="F172" s="307">
        <v>0</v>
      </c>
      <c r="G172" s="307">
        <v>0</v>
      </c>
      <c r="H172" s="307">
        <v>0</v>
      </c>
      <c r="I172" s="308">
        <v>0</v>
      </c>
    </row>
    <row r="173" spans="1:9" ht="60.75" hidden="1" customHeight="1">
      <c r="A173" s="304">
        <v>780106</v>
      </c>
      <c r="B173" s="311">
        <v>170</v>
      </c>
      <c r="C173" s="310" t="s">
        <v>178</v>
      </c>
      <c r="D173" s="307">
        <v>0</v>
      </c>
      <c r="E173" s="307">
        <v>0</v>
      </c>
      <c r="F173" s="307">
        <v>0</v>
      </c>
      <c r="G173" s="307">
        <v>0</v>
      </c>
      <c r="H173" s="307">
        <v>0</v>
      </c>
      <c r="I173" s="308">
        <v>0</v>
      </c>
    </row>
    <row r="174" spans="1:9" ht="63">
      <c r="A174" s="304">
        <v>780115</v>
      </c>
      <c r="B174" s="311">
        <v>171</v>
      </c>
      <c r="C174" s="310" t="s">
        <v>179</v>
      </c>
      <c r="D174" s="307">
        <v>0</v>
      </c>
      <c r="E174" s="307">
        <v>0</v>
      </c>
      <c r="F174" s="307">
        <v>752362</v>
      </c>
      <c r="G174" s="307">
        <v>-5314</v>
      </c>
      <c r="H174" s="307">
        <v>0</v>
      </c>
      <c r="I174" s="308">
        <v>747048</v>
      </c>
    </row>
    <row r="175" spans="1:9" ht="63">
      <c r="A175" s="304">
        <v>780120</v>
      </c>
      <c r="B175" s="311">
        <v>172</v>
      </c>
      <c r="C175" s="310" t="s">
        <v>180</v>
      </c>
      <c r="D175" s="307">
        <v>0</v>
      </c>
      <c r="E175" s="307">
        <v>0</v>
      </c>
      <c r="F175" s="307">
        <v>0</v>
      </c>
      <c r="G175" s="307">
        <v>15593</v>
      </c>
      <c r="H175" s="307">
        <v>0</v>
      </c>
      <c r="I175" s="308">
        <v>15593</v>
      </c>
    </row>
    <row r="176" spans="1:9" ht="63">
      <c r="A176" s="304">
        <v>780134</v>
      </c>
      <c r="B176" s="311">
        <v>173</v>
      </c>
      <c r="C176" s="310" t="s">
        <v>181</v>
      </c>
      <c r="D176" s="307">
        <v>0</v>
      </c>
      <c r="E176" s="307">
        <v>0</v>
      </c>
      <c r="F176" s="307">
        <v>1871767</v>
      </c>
      <c r="G176" s="307">
        <v>0</v>
      </c>
      <c r="H176" s="307">
        <v>0</v>
      </c>
      <c r="I176" s="308">
        <v>1871767</v>
      </c>
    </row>
    <row r="177" spans="1:9" ht="63">
      <c r="A177" s="304">
        <v>780101</v>
      </c>
      <c r="B177" s="311">
        <v>174</v>
      </c>
      <c r="C177" s="310" t="s">
        <v>182</v>
      </c>
      <c r="D177" s="307">
        <v>0</v>
      </c>
      <c r="E177" s="307">
        <v>0</v>
      </c>
      <c r="F177" s="307">
        <v>3525745</v>
      </c>
      <c r="G177" s="307">
        <v>13966</v>
      </c>
      <c r="H177" s="307">
        <v>0</v>
      </c>
      <c r="I177" s="308">
        <v>3539711</v>
      </c>
    </row>
    <row r="178" spans="1:9" ht="60.75" hidden="1" customHeight="1">
      <c r="A178" s="304">
        <v>780161</v>
      </c>
      <c r="B178" s="311">
        <v>175</v>
      </c>
      <c r="C178" s="310" t="s">
        <v>183</v>
      </c>
      <c r="D178" s="307">
        <v>0</v>
      </c>
      <c r="E178" s="307">
        <v>0</v>
      </c>
      <c r="F178" s="307">
        <v>0</v>
      </c>
      <c r="G178" s="307">
        <v>0</v>
      </c>
      <c r="H178" s="307">
        <v>0</v>
      </c>
      <c r="I178" s="308">
        <v>0</v>
      </c>
    </row>
    <row r="179" spans="1:9" ht="60.75" hidden="1" customHeight="1">
      <c r="A179" s="304">
        <v>780147</v>
      </c>
      <c r="B179" s="311">
        <v>176</v>
      </c>
      <c r="C179" s="310" t="s">
        <v>184</v>
      </c>
      <c r="D179" s="307">
        <v>0</v>
      </c>
      <c r="E179" s="307">
        <v>0</v>
      </c>
      <c r="F179" s="307">
        <v>0</v>
      </c>
      <c r="G179" s="307">
        <v>0</v>
      </c>
      <c r="H179" s="307">
        <v>0</v>
      </c>
      <c r="I179" s="308">
        <v>0</v>
      </c>
    </row>
    <row r="180" spans="1:9" ht="63">
      <c r="A180" s="304">
        <v>780111</v>
      </c>
      <c r="B180" s="311">
        <v>177</v>
      </c>
      <c r="C180" s="310" t="s">
        <v>185</v>
      </c>
      <c r="D180" s="307">
        <v>0</v>
      </c>
      <c r="E180" s="307">
        <v>0</v>
      </c>
      <c r="F180" s="307">
        <v>1477310</v>
      </c>
      <c r="G180" s="307">
        <v>8902</v>
      </c>
      <c r="H180" s="307">
        <v>0</v>
      </c>
      <c r="I180" s="308">
        <v>1486212</v>
      </c>
    </row>
    <row r="181" spans="1:9" ht="60.75" hidden="1" customHeight="1">
      <c r="A181" s="304">
        <v>780112</v>
      </c>
      <c r="B181" s="311">
        <v>178</v>
      </c>
      <c r="C181" s="310" t="s">
        <v>186</v>
      </c>
      <c r="D181" s="307">
        <v>0</v>
      </c>
      <c r="E181" s="307">
        <v>0</v>
      </c>
      <c r="F181" s="307">
        <v>0</v>
      </c>
      <c r="G181" s="307">
        <v>0</v>
      </c>
      <c r="H181" s="307">
        <v>0</v>
      </c>
      <c r="I181" s="308">
        <v>0</v>
      </c>
    </row>
    <row r="182" spans="1:9" ht="63">
      <c r="A182" s="304">
        <v>780056</v>
      </c>
      <c r="B182" s="311">
        <v>179</v>
      </c>
      <c r="C182" s="310" t="s">
        <v>187</v>
      </c>
      <c r="D182" s="307">
        <v>0</v>
      </c>
      <c r="E182" s="307">
        <v>0</v>
      </c>
      <c r="F182" s="307">
        <v>1864152</v>
      </c>
      <c r="G182" s="307">
        <v>0</v>
      </c>
      <c r="H182" s="307">
        <v>0</v>
      </c>
      <c r="I182" s="308">
        <v>1864152</v>
      </c>
    </row>
    <row r="183" spans="1:9" ht="60.75" hidden="1" customHeight="1">
      <c r="A183" s="304">
        <v>780022</v>
      </c>
      <c r="B183" s="311">
        <v>180</v>
      </c>
      <c r="C183" s="310" t="s">
        <v>188</v>
      </c>
      <c r="D183" s="307">
        <v>0</v>
      </c>
      <c r="E183" s="307">
        <v>0</v>
      </c>
      <c r="F183" s="307">
        <v>0</v>
      </c>
      <c r="G183" s="307">
        <v>0</v>
      </c>
      <c r="H183" s="307">
        <v>0</v>
      </c>
      <c r="I183" s="308">
        <v>0</v>
      </c>
    </row>
    <row r="184" spans="1:9" ht="60.75" hidden="1" customHeight="1">
      <c r="A184" s="304">
        <v>780180</v>
      </c>
      <c r="B184" s="311">
        <v>181</v>
      </c>
      <c r="C184" s="310" t="s">
        <v>189</v>
      </c>
      <c r="D184" s="307">
        <v>0</v>
      </c>
      <c r="E184" s="307">
        <v>0</v>
      </c>
      <c r="F184" s="307">
        <v>0</v>
      </c>
      <c r="G184" s="307">
        <v>0</v>
      </c>
      <c r="H184" s="307">
        <v>0</v>
      </c>
      <c r="I184" s="308">
        <v>0</v>
      </c>
    </row>
    <row r="185" spans="1:9" ht="60.75" hidden="1" customHeight="1">
      <c r="A185" s="304">
        <v>780163</v>
      </c>
      <c r="B185" s="311">
        <v>182</v>
      </c>
      <c r="C185" s="310" t="s">
        <v>190</v>
      </c>
      <c r="D185" s="307">
        <v>0</v>
      </c>
      <c r="E185" s="307">
        <v>0</v>
      </c>
      <c r="F185" s="307">
        <v>0</v>
      </c>
      <c r="G185" s="307">
        <v>0</v>
      </c>
      <c r="H185" s="307">
        <v>0</v>
      </c>
      <c r="I185" s="308">
        <v>0</v>
      </c>
    </row>
    <row r="186" spans="1:9" ht="40.5" hidden="1" customHeight="1">
      <c r="A186" s="94">
        <v>780075</v>
      </c>
      <c r="B186" s="95">
        <v>183</v>
      </c>
      <c r="C186" s="312" t="s">
        <v>191</v>
      </c>
      <c r="D186" s="307">
        <v>0</v>
      </c>
      <c r="E186" s="307">
        <v>0</v>
      </c>
      <c r="F186" s="307">
        <v>0</v>
      </c>
      <c r="G186" s="307">
        <v>0</v>
      </c>
      <c r="H186" s="307">
        <v>0</v>
      </c>
      <c r="I186" s="308">
        <v>0</v>
      </c>
    </row>
    <row r="187" spans="1:9" ht="60.75" hidden="1" customHeight="1">
      <c r="A187" s="94">
        <v>780049</v>
      </c>
      <c r="B187" s="95">
        <v>184</v>
      </c>
      <c r="C187" s="312" t="s">
        <v>192</v>
      </c>
      <c r="D187" s="307">
        <v>0</v>
      </c>
      <c r="E187" s="307">
        <v>0</v>
      </c>
      <c r="F187" s="307">
        <v>0</v>
      </c>
      <c r="G187" s="307">
        <v>0</v>
      </c>
      <c r="H187" s="307">
        <v>0</v>
      </c>
      <c r="I187" s="308">
        <v>0</v>
      </c>
    </row>
    <row r="188" spans="1:9" ht="81" hidden="1" customHeight="1">
      <c r="A188" s="94">
        <v>780131</v>
      </c>
      <c r="B188" s="95">
        <v>185</v>
      </c>
      <c r="C188" s="312" t="s">
        <v>193</v>
      </c>
      <c r="D188" s="307">
        <v>0</v>
      </c>
      <c r="E188" s="307">
        <v>0</v>
      </c>
      <c r="F188" s="307">
        <v>0</v>
      </c>
      <c r="G188" s="307">
        <v>0</v>
      </c>
      <c r="H188" s="307">
        <v>0</v>
      </c>
      <c r="I188" s="308">
        <v>0</v>
      </c>
    </row>
    <row r="189" spans="1:9" ht="40.5" hidden="1" customHeight="1">
      <c r="A189" s="94">
        <v>780224</v>
      </c>
      <c r="B189" s="95">
        <v>186</v>
      </c>
      <c r="C189" s="313" t="s">
        <v>194</v>
      </c>
      <c r="D189" s="307">
        <v>0</v>
      </c>
      <c r="E189" s="307">
        <v>0</v>
      </c>
      <c r="F189" s="307">
        <v>0</v>
      </c>
      <c r="G189" s="307">
        <v>0</v>
      </c>
      <c r="H189" s="307">
        <v>0</v>
      </c>
      <c r="I189" s="308">
        <v>0</v>
      </c>
    </row>
    <row r="190" spans="1:9" ht="20.25" hidden="1" customHeight="1">
      <c r="A190" s="94">
        <v>780211</v>
      </c>
      <c r="B190" s="95">
        <v>187</v>
      </c>
      <c r="C190" s="313" t="s">
        <v>195</v>
      </c>
      <c r="D190" s="307">
        <v>0</v>
      </c>
      <c r="E190" s="307">
        <v>0</v>
      </c>
      <c r="F190" s="307">
        <v>0</v>
      </c>
      <c r="G190" s="307">
        <v>0</v>
      </c>
      <c r="H190" s="307">
        <v>0</v>
      </c>
      <c r="I190" s="308">
        <v>0</v>
      </c>
    </row>
    <row r="191" spans="1:9" ht="40.5" hidden="1" customHeight="1">
      <c r="A191" s="94">
        <v>780435</v>
      </c>
      <c r="B191" s="96">
        <v>188</v>
      </c>
      <c r="C191" s="313" t="s">
        <v>196</v>
      </c>
      <c r="D191" s="307">
        <v>0</v>
      </c>
      <c r="E191" s="307">
        <v>0</v>
      </c>
      <c r="F191" s="307">
        <v>0</v>
      </c>
      <c r="G191" s="307">
        <v>0</v>
      </c>
      <c r="H191" s="307">
        <v>0</v>
      </c>
      <c r="I191" s="308">
        <v>0</v>
      </c>
    </row>
    <row r="192" spans="1:9" ht="40.5" hidden="1" customHeight="1">
      <c r="A192" s="94">
        <v>780402</v>
      </c>
      <c r="B192" s="95">
        <v>189</v>
      </c>
      <c r="C192" s="313" t="s">
        <v>197</v>
      </c>
      <c r="D192" s="307">
        <v>0</v>
      </c>
      <c r="E192" s="307">
        <v>0</v>
      </c>
      <c r="F192" s="307">
        <v>0</v>
      </c>
      <c r="G192" s="307">
        <v>0</v>
      </c>
      <c r="H192" s="307">
        <v>0</v>
      </c>
      <c r="I192" s="308">
        <v>0</v>
      </c>
    </row>
    <row r="193" spans="1:9" ht="60.75" hidden="1" customHeight="1">
      <c r="A193" s="94">
        <v>780391</v>
      </c>
      <c r="B193" s="95">
        <v>190</v>
      </c>
      <c r="C193" s="313" t="s">
        <v>198</v>
      </c>
      <c r="D193" s="307">
        <v>0</v>
      </c>
      <c r="E193" s="307">
        <v>0</v>
      </c>
      <c r="F193" s="307">
        <v>0</v>
      </c>
      <c r="G193" s="307">
        <v>0</v>
      </c>
      <c r="H193" s="307">
        <v>0</v>
      </c>
      <c r="I193" s="308">
        <v>0</v>
      </c>
    </row>
    <row r="194" spans="1:9" ht="40.5" hidden="1" customHeight="1">
      <c r="A194" s="94">
        <v>780254</v>
      </c>
      <c r="B194" s="96">
        <v>191</v>
      </c>
      <c r="C194" s="313" t="s">
        <v>199</v>
      </c>
      <c r="D194" s="307">
        <v>0</v>
      </c>
      <c r="E194" s="307">
        <v>0</v>
      </c>
      <c r="F194" s="307">
        <v>0</v>
      </c>
      <c r="G194" s="307">
        <v>0</v>
      </c>
      <c r="H194" s="307">
        <v>0</v>
      </c>
      <c r="I194" s="308">
        <v>0</v>
      </c>
    </row>
    <row r="195" spans="1:9" ht="101.25" hidden="1" customHeight="1">
      <c r="A195" s="94">
        <v>780376</v>
      </c>
      <c r="B195" s="95">
        <v>192</v>
      </c>
      <c r="C195" s="313" t="s">
        <v>200</v>
      </c>
      <c r="D195" s="307">
        <v>0</v>
      </c>
      <c r="E195" s="307">
        <v>0</v>
      </c>
      <c r="F195" s="307">
        <v>0</v>
      </c>
      <c r="G195" s="307">
        <v>0</v>
      </c>
      <c r="H195" s="307">
        <v>0</v>
      </c>
      <c r="I195" s="308">
        <v>0</v>
      </c>
    </row>
    <row r="196" spans="1:9" ht="40.5" hidden="1" customHeight="1">
      <c r="A196" s="94">
        <v>780549</v>
      </c>
      <c r="B196" s="96">
        <v>193</v>
      </c>
      <c r="C196" s="313" t="s">
        <v>201</v>
      </c>
      <c r="D196" s="307">
        <v>0</v>
      </c>
      <c r="E196" s="307">
        <v>0</v>
      </c>
      <c r="F196" s="307">
        <v>0</v>
      </c>
      <c r="G196" s="307">
        <v>0</v>
      </c>
      <c r="H196" s="307">
        <v>0</v>
      </c>
      <c r="I196" s="308">
        <v>0</v>
      </c>
    </row>
    <row r="197" spans="1:9" ht="60.75" hidden="1" customHeight="1">
      <c r="A197" s="94">
        <v>780662</v>
      </c>
      <c r="B197" s="97">
        <v>194</v>
      </c>
      <c r="C197" s="313" t="s">
        <v>202</v>
      </c>
      <c r="D197" s="307">
        <v>0</v>
      </c>
      <c r="E197" s="307">
        <v>0</v>
      </c>
      <c r="F197" s="307">
        <v>0</v>
      </c>
      <c r="G197" s="307">
        <v>0</v>
      </c>
      <c r="H197" s="307">
        <v>0</v>
      </c>
      <c r="I197" s="308">
        <v>0</v>
      </c>
    </row>
    <row r="198" spans="1:9" ht="81" hidden="1" customHeight="1">
      <c r="A198" s="94">
        <v>780704</v>
      </c>
      <c r="B198" s="97">
        <v>195</v>
      </c>
      <c r="C198" s="313" t="s">
        <v>746</v>
      </c>
      <c r="D198" s="307">
        <v>0</v>
      </c>
      <c r="E198" s="307">
        <v>0</v>
      </c>
      <c r="F198" s="307">
        <v>0</v>
      </c>
      <c r="G198" s="307">
        <v>0</v>
      </c>
      <c r="H198" s="307">
        <v>0</v>
      </c>
      <c r="I198" s="308">
        <v>0</v>
      </c>
    </row>
    <row r="199" spans="1:9" ht="60.75" hidden="1" customHeight="1">
      <c r="A199" s="94">
        <v>780694</v>
      </c>
      <c r="B199" s="95">
        <v>196</v>
      </c>
      <c r="C199" s="314" t="s">
        <v>203</v>
      </c>
      <c r="D199" s="307">
        <v>0</v>
      </c>
      <c r="E199" s="307">
        <v>0</v>
      </c>
      <c r="F199" s="307">
        <v>0</v>
      </c>
      <c r="G199" s="307">
        <v>0</v>
      </c>
      <c r="H199" s="307">
        <v>0</v>
      </c>
      <c r="I199" s="308">
        <v>0</v>
      </c>
    </row>
    <row r="200" spans="1:9" ht="40.5" hidden="1" customHeight="1">
      <c r="A200" s="94">
        <v>780222</v>
      </c>
      <c r="B200" s="95">
        <v>197</v>
      </c>
      <c r="C200" s="312" t="s">
        <v>204</v>
      </c>
      <c r="D200" s="307">
        <v>0</v>
      </c>
      <c r="E200" s="307">
        <v>0</v>
      </c>
      <c r="F200" s="307">
        <v>0</v>
      </c>
      <c r="G200" s="307">
        <v>0</v>
      </c>
      <c r="H200" s="307">
        <v>0</v>
      </c>
      <c r="I200" s="308">
        <v>0</v>
      </c>
    </row>
    <row r="201" spans="1:9" ht="40.5" hidden="1" customHeight="1">
      <c r="A201" s="94">
        <v>780204</v>
      </c>
      <c r="B201" s="95">
        <v>198</v>
      </c>
      <c r="C201" s="312" t="s">
        <v>205</v>
      </c>
      <c r="D201" s="307">
        <v>0</v>
      </c>
      <c r="E201" s="307">
        <v>0</v>
      </c>
      <c r="F201" s="307">
        <v>0</v>
      </c>
      <c r="G201" s="307">
        <v>0</v>
      </c>
      <c r="H201" s="307">
        <v>0</v>
      </c>
      <c r="I201" s="308">
        <v>0</v>
      </c>
    </row>
    <row r="202" spans="1:9" ht="60.75" hidden="1" customHeight="1">
      <c r="A202" s="94">
        <v>780234</v>
      </c>
      <c r="B202" s="95">
        <v>199</v>
      </c>
      <c r="C202" s="312" t="s">
        <v>206</v>
      </c>
      <c r="D202" s="307">
        <v>0</v>
      </c>
      <c r="E202" s="307">
        <v>0</v>
      </c>
      <c r="F202" s="307">
        <v>0</v>
      </c>
      <c r="G202" s="307">
        <v>0</v>
      </c>
      <c r="H202" s="307">
        <v>0</v>
      </c>
      <c r="I202" s="308">
        <v>0</v>
      </c>
    </row>
    <row r="203" spans="1:9" ht="20.25" hidden="1" customHeight="1">
      <c r="A203" s="94">
        <v>780429</v>
      </c>
      <c r="B203" s="95">
        <v>200</v>
      </c>
      <c r="C203" s="312" t="s">
        <v>207</v>
      </c>
      <c r="D203" s="307">
        <v>0</v>
      </c>
      <c r="E203" s="307">
        <v>0</v>
      </c>
      <c r="F203" s="307">
        <v>0</v>
      </c>
      <c r="G203" s="307">
        <v>0</v>
      </c>
      <c r="H203" s="307">
        <v>0</v>
      </c>
      <c r="I203" s="308">
        <v>0</v>
      </c>
    </row>
    <row r="204" spans="1:9" ht="40.5" hidden="1" customHeight="1">
      <c r="A204" s="94">
        <v>780277</v>
      </c>
      <c r="B204" s="95">
        <v>201</v>
      </c>
      <c r="C204" s="312" t="s">
        <v>208</v>
      </c>
      <c r="D204" s="307">
        <v>0</v>
      </c>
      <c r="E204" s="307">
        <v>0</v>
      </c>
      <c r="F204" s="307">
        <v>0</v>
      </c>
      <c r="G204" s="307">
        <v>0</v>
      </c>
      <c r="H204" s="307">
        <v>0</v>
      </c>
      <c r="I204" s="308">
        <v>0</v>
      </c>
    </row>
    <row r="205" spans="1:9" ht="40.5" hidden="1" customHeight="1">
      <c r="A205" s="94">
        <v>780210</v>
      </c>
      <c r="B205" s="95">
        <v>202</v>
      </c>
      <c r="C205" s="312" t="s">
        <v>209</v>
      </c>
      <c r="D205" s="307">
        <v>0</v>
      </c>
      <c r="E205" s="307">
        <v>0</v>
      </c>
      <c r="F205" s="307">
        <v>0</v>
      </c>
      <c r="G205" s="307">
        <v>0</v>
      </c>
      <c r="H205" s="307">
        <v>0</v>
      </c>
      <c r="I205" s="308">
        <v>0</v>
      </c>
    </row>
    <row r="206" spans="1:9" ht="60.75" hidden="1" customHeight="1">
      <c r="A206" s="94">
        <v>780231</v>
      </c>
      <c r="B206" s="95">
        <v>203</v>
      </c>
      <c r="C206" s="312" t="s">
        <v>210</v>
      </c>
      <c r="D206" s="307">
        <v>0</v>
      </c>
      <c r="E206" s="307">
        <v>0</v>
      </c>
      <c r="F206" s="307">
        <v>0</v>
      </c>
      <c r="G206" s="307">
        <v>0</v>
      </c>
      <c r="H206" s="307">
        <v>0</v>
      </c>
      <c r="I206" s="308">
        <v>0</v>
      </c>
    </row>
    <row r="207" spans="1:9" ht="40.5" hidden="1" customHeight="1">
      <c r="A207" s="94">
        <v>780250</v>
      </c>
      <c r="B207" s="95">
        <v>204</v>
      </c>
      <c r="C207" s="312" t="s">
        <v>211</v>
      </c>
      <c r="D207" s="307">
        <v>0</v>
      </c>
      <c r="E207" s="307">
        <v>0</v>
      </c>
      <c r="F207" s="307">
        <v>0</v>
      </c>
      <c r="G207" s="307">
        <v>0</v>
      </c>
      <c r="H207" s="307">
        <v>0</v>
      </c>
      <c r="I207" s="308">
        <v>0</v>
      </c>
    </row>
    <row r="208" spans="1:9" ht="40.5" hidden="1" customHeight="1">
      <c r="A208" s="94">
        <v>780235</v>
      </c>
      <c r="B208" s="95">
        <v>205</v>
      </c>
      <c r="C208" s="312" t="s">
        <v>212</v>
      </c>
      <c r="D208" s="307">
        <v>0</v>
      </c>
      <c r="E208" s="307">
        <v>0</v>
      </c>
      <c r="F208" s="307">
        <v>0</v>
      </c>
      <c r="G208" s="307">
        <v>0</v>
      </c>
      <c r="H208" s="307">
        <v>0</v>
      </c>
      <c r="I208" s="308">
        <v>0</v>
      </c>
    </row>
    <row r="209" spans="1:9" ht="60.75" hidden="1" customHeight="1">
      <c r="A209" s="94">
        <v>780212</v>
      </c>
      <c r="B209" s="95">
        <v>206</v>
      </c>
      <c r="C209" s="312" t="s">
        <v>213</v>
      </c>
      <c r="D209" s="307">
        <v>0</v>
      </c>
      <c r="E209" s="307">
        <v>0</v>
      </c>
      <c r="F209" s="307">
        <v>0</v>
      </c>
      <c r="G209" s="307">
        <v>0</v>
      </c>
      <c r="H209" s="307">
        <v>0</v>
      </c>
      <c r="I209" s="308">
        <v>0</v>
      </c>
    </row>
    <row r="210" spans="1:9" ht="60.75" hidden="1" customHeight="1">
      <c r="A210" s="94">
        <v>780252</v>
      </c>
      <c r="B210" s="95">
        <v>207</v>
      </c>
      <c r="C210" s="312" t="s">
        <v>214</v>
      </c>
      <c r="D210" s="307">
        <v>0</v>
      </c>
      <c r="E210" s="307">
        <v>0</v>
      </c>
      <c r="F210" s="307">
        <v>0</v>
      </c>
      <c r="G210" s="307">
        <v>0</v>
      </c>
      <c r="H210" s="307">
        <v>0</v>
      </c>
      <c r="I210" s="308">
        <v>0</v>
      </c>
    </row>
    <row r="211" spans="1:9" ht="40.5" hidden="1" customHeight="1">
      <c r="A211" s="94">
        <v>780221</v>
      </c>
      <c r="B211" s="95">
        <v>208</v>
      </c>
      <c r="C211" s="312" t="s">
        <v>215</v>
      </c>
      <c r="D211" s="307">
        <v>0</v>
      </c>
      <c r="E211" s="307">
        <v>0</v>
      </c>
      <c r="F211" s="307">
        <v>0</v>
      </c>
      <c r="G211" s="307">
        <v>0</v>
      </c>
      <c r="H211" s="307">
        <v>0</v>
      </c>
      <c r="I211" s="308">
        <v>0</v>
      </c>
    </row>
    <row r="212" spans="1:9" ht="40.5" hidden="1" customHeight="1">
      <c r="A212" s="94">
        <v>780193</v>
      </c>
      <c r="B212" s="95">
        <v>209</v>
      </c>
      <c r="C212" s="312" t="s">
        <v>216</v>
      </c>
      <c r="D212" s="307">
        <v>0</v>
      </c>
      <c r="E212" s="307">
        <v>0</v>
      </c>
      <c r="F212" s="307">
        <v>0</v>
      </c>
      <c r="G212" s="307">
        <v>0</v>
      </c>
      <c r="H212" s="307">
        <v>0</v>
      </c>
      <c r="I212" s="308">
        <v>0</v>
      </c>
    </row>
    <row r="213" spans="1:9" ht="40.5" hidden="1" customHeight="1">
      <c r="A213" s="94">
        <v>780208</v>
      </c>
      <c r="B213" s="95">
        <v>210</v>
      </c>
      <c r="C213" s="312" t="s">
        <v>217</v>
      </c>
      <c r="D213" s="307">
        <v>0</v>
      </c>
      <c r="E213" s="307">
        <v>0</v>
      </c>
      <c r="F213" s="307">
        <v>0</v>
      </c>
      <c r="G213" s="307">
        <v>0</v>
      </c>
      <c r="H213" s="307">
        <v>0</v>
      </c>
      <c r="I213" s="308">
        <v>0</v>
      </c>
    </row>
    <row r="214" spans="1:9" ht="40.5" hidden="1" customHeight="1">
      <c r="A214" s="94">
        <v>780238</v>
      </c>
      <c r="B214" s="95">
        <v>211</v>
      </c>
      <c r="C214" s="312" t="s">
        <v>218</v>
      </c>
      <c r="D214" s="307">
        <v>0</v>
      </c>
      <c r="E214" s="307">
        <v>0</v>
      </c>
      <c r="F214" s="307">
        <v>0</v>
      </c>
      <c r="G214" s="307">
        <v>0</v>
      </c>
      <c r="H214" s="307">
        <v>0</v>
      </c>
      <c r="I214" s="308">
        <v>0</v>
      </c>
    </row>
    <row r="215" spans="1:9" ht="60.75" hidden="1" customHeight="1">
      <c r="A215" s="94">
        <v>780239</v>
      </c>
      <c r="B215" s="95">
        <v>212</v>
      </c>
      <c r="C215" s="312" t="s">
        <v>219</v>
      </c>
      <c r="D215" s="307">
        <v>0</v>
      </c>
      <c r="E215" s="307">
        <v>0</v>
      </c>
      <c r="F215" s="307">
        <v>0</v>
      </c>
      <c r="G215" s="307">
        <v>0</v>
      </c>
      <c r="H215" s="307">
        <v>0</v>
      </c>
      <c r="I215" s="308">
        <v>0</v>
      </c>
    </row>
    <row r="216" spans="1:9" ht="60.75" hidden="1" customHeight="1">
      <c r="A216" s="94">
        <v>780200</v>
      </c>
      <c r="B216" s="95">
        <v>213</v>
      </c>
      <c r="C216" s="312" t="s">
        <v>220</v>
      </c>
      <c r="D216" s="307">
        <v>0</v>
      </c>
      <c r="E216" s="307">
        <v>0</v>
      </c>
      <c r="F216" s="307">
        <v>0</v>
      </c>
      <c r="G216" s="307">
        <v>0</v>
      </c>
      <c r="H216" s="307">
        <v>0</v>
      </c>
      <c r="I216" s="308">
        <v>0</v>
      </c>
    </row>
    <row r="217" spans="1:9" ht="60.75" hidden="1" customHeight="1">
      <c r="A217" s="94">
        <v>780276</v>
      </c>
      <c r="B217" s="95">
        <v>214</v>
      </c>
      <c r="C217" s="312" t="s">
        <v>747</v>
      </c>
      <c r="D217" s="307">
        <v>0</v>
      </c>
      <c r="E217" s="307">
        <v>0</v>
      </c>
      <c r="F217" s="307">
        <v>0</v>
      </c>
      <c r="G217" s="307">
        <v>0</v>
      </c>
      <c r="H217" s="307">
        <v>0</v>
      </c>
      <c r="I217" s="308">
        <v>0</v>
      </c>
    </row>
    <row r="218" spans="1:9" ht="60.75" hidden="1" customHeight="1">
      <c r="A218" s="94">
        <v>780227</v>
      </c>
      <c r="B218" s="95">
        <v>215</v>
      </c>
      <c r="C218" s="312" t="s">
        <v>221</v>
      </c>
      <c r="D218" s="307">
        <v>0</v>
      </c>
      <c r="E218" s="307">
        <v>0</v>
      </c>
      <c r="F218" s="307">
        <v>0</v>
      </c>
      <c r="G218" s="307">
        <v>0</v>
      </c>
      <c r="H218" s="307">
        <v>0</v>
      </c>
      <c r="I218" s="308">
        <v>0</v>
      </c>
    </row>
    <row r="219" spans="1:9" ht="60.75" hidden="1" customHeight="1">
      <c r="A219" s="94">
        <v>780229</v>
      </c>
      <c r="B219" s="95">
        <v>216</v>
      </c>
      <c r="C219" s="312" t="s">
        <v>748</v>
      </c>
      <c r="D219" s="307">
        <v>0</v>
      </c>
      <c r="E219" s="307">
        <v>0</v>
      </c>
      <c r="F219" s="307">
        <v>0</v>
      </c>
      <c r="G219" s="307">
        <v>0</v>
      </c>
      <c r="H219" s="307">
        <v>0</v>
      </c>
      <c r="I219" s="308">
        <v>0</v>
      </c>
    </row>
    <row r="220" spans="1:9" ht="81" hidden="1" customHeight="1">
      <c r="A220" s="94">
        <v>780308</v>
      </c>
      <c r="B220" s="95">
        <v>217</v>
      </c>
      <c r="C220" s="312" t="s">
        <v>222</v>
      </c>
      <c r="D220" s="307">
        <v>0</v>
      </c>
      <c r="E220" s="307">
        <v>0</v>
      </c>
      <c r="F220" s="307">
        <v>0</v>
      </c>
      <c r="G220" s="307">
        <v>0</v>
      </c>
      <c r="H220" s="307">
        <v>0</v>
      </c>
      <c r="I220" s="308">
        <v>0</v>
      </c>
    </row>
    <row r="221" spans="1:9" ht="40.5" hidden="1" customHeight="1">
      <c r="A221" s="94">
        <v>780339</v>
      </c>
      <c r="B221" s="95">
        <v>218</v>
      </c>
      <c r="C221" s="312" t="s">
        <v>223</v>
      </c>
      <c r="D221" s="307">
        <v>0</v>
      </c>
      <c r="E221" s="307">
        <v>0</v>
      </c>
      <c r="F221" s="307">
        <v>0</v>
      </c>
      <c r="G221" s="307">
        <v>0</v>
      </c>
      <c r="H221" s="307">
        <v>0</v>
      </c>
      <c r="I221" s="308">
        <v>0</v>
      </c>
    </row>
    <row r="222" spans="1:9" ht="40.5" hidden="1" customHeight="1">
      <c r="A222" s="94">
        <v>780324</v>
      </c>
      <c r="B222" s="95">
        <v>219</v>
      </c>
      <c r="C222" s="312" t="s">
        <v>224</v>
      </c>
      <c r="D222" s="307">
        <v>0</v>
      </c>
      <c r="E222" s="307">
        <v>0</v>
      </c>
      <c r="F222" s="307">
        <v>0</v>
      </c>
      <c r="G222" s="307">
        <v>0</v>
      </c>
      <c r="H222" s="307">
        <v>0</v>
      </c>
      <c r="I222" s="308">
        <v>0</v>
      </c>
    </row>
    <row r="223" spans="1:9" ht="40.5" hidden="1" customHeight="1">
      <c r="A223" s="94">
        <v>780326</v>
      </c>
      <c r="B223" s="95">
        <v>220</v>
      </c>
      <c r="C223" s="312" t="s">
        <v>225</v>
      </c>
      <c r="D223" s="307">
        <v>0</v>
      </c>
      <c r="E223" s="307">
        <v>0</v>
      </c>
      <c r="F223" s="307">
        <v>0</v>
      </c>
      <c r="G223" s="307">
        <v>0</v>
      </c>
      <c r="H223" s="307">
        <v>0</v>
      </c>
      <c r="I223" s="308">
        <v>0</v>
      </c>
    </row>
    <row r="224" spans="1:9" ht="40.5" hidden="1" customHeight="1">
      <c r="A224" s="304">
        <v>780363</v>
      </c>
      <c r="B224" s="95">
        <v>221</v>
      </c>
      <c r="C224" s="306" t="s">
        <v>226</v>
      </c>
      <c r="D224" s="307">
        <v>0</v>
      </c>
      <c r="E224" s="307">
        <v>0</v>
      </c>
      <c r="F224" s="307">
        <v>0</v>
      </c>
      <c r="G224" s="307">
        <v>0</v>
      </c>
      <c r="H224" s="307">
        <v>0</v>
      </c>
      <c r="I224" s="308">
        <v>0</v>
      </c>
    </row>
    <row r="225" spans="1:9" ht="60.75" hidden="1" customHeight="1">
      <c r="A225" s="304">
        <v>780340</v>
      </c>
      <c r="B225" s="311">
        <v>222</v>
      </c>
      <c r="C225" s="306" t="s">
        <v>227</v>
      </c>
      <c r="D225" s="307">
        <v>0</v>
      </c>
      <c r="E225" s="307">
        <v>0</v>
      </c>
      <c r="F225" s="307">
        <v>0</v>
      </c>
      <c r="G225" s="307">
        <v>0</v>
      </c>
      <c r="H225" s="307">
        <v>0</v>
      </c>
      <c r="I225" s="308">
        <v>0</v>
      </c>
    </row>
    <row r="226" spans="1:9" ht="60.75" hidden="1" customHeight="1">
      <c r="A226" s="304">
        <v>780355</v>
      </c>
      <c r="B226" s="311">
        <v>223</v>
      </c>
      <c r="C226" s="306" t="s">
        <v>228</v>
      </c>
      <c r="D226" s="307">
        <v>0</v>
      </c>
      <c r="E226" s="307">
        <v>0</v>
      </c>
      <c r="F226" s="307">
        <v>0</v>
      </c>
      <c r="G226" s="307">
        <v>0</v>
      </c>
      <c r="H226" s="307">
        <v>0</v>
      </c>
      <c r="I226" s="308">
        <v>0</v>
      </c>
    </row>
    <row r="227" spans="1:9" ht="40.5" hidden="1" customHeight="1">
      <c r="A227" s="304">
        <v>780357</v>
      </c>
      <c r="B227" s="311">
        <v>224</v>
      </c>
      <c r="C227" s="306" t="s">
        <v>229</v>
      </c>
      <c r="D227" s="307">
        <v>0</v>
      </c>
      <c r="E227" s="307">
        <v>0</v>
      </c>
      <c r="F227" s="307">
        <v>0</v>
      </c>
      <c r="G227" s="307">
        <v>0</v>
      </c>
      <c r="H227" s="307">
        <v>0</v>
      </c>
      <c r="I227" s="308">
        <v>0</v>
      </c>
    </row>
    <row r="228" spans="1:9" ht="60.75" hidden="1" customHeight="1">
      <c r="A228" s="304">
        <v>780361</v>
      </c>
      <c r="B228" s="311">
        <v>225</v>
      </c>
      <c r="C228" s="306" t="s">
        <v>230</v>
      </c>
      <c r="D228" s="307">
        <v>0</v>
      </c>
      <c r="E228" s="307">
        <v>0</v>
      </c>
      <c r="F228" s="307">
        <v>0</v>
      </c>
      <c r="G228" s="307">
        <v>0</v>
      </c>
      <c r="H228" s="307">
        <v>0</v>
      </c>
      <c r="I228" s="308">
        <v>0</v>
      </c>
    </row>
    <row r="229" spans="1:9" ht="60.75" hidden="1" customHeight="1">
      <c r="A229" s="304">
        <v>780371</v>
      </c>
      <c r="B229" s="311">
        <v>226</v>
      </c>
      <c r="C229" s="306" t="s">
        <v>231</v>
      </c>
      <c r="D229" s="307">
        <v>0</v>
      </c>
      <c r="E229" s="307">
        <v>0</v>
      </c>
      <c r="F229" s="307">
        <v>0</v>
      </c>
      <c r="G229" s="307">
        <v>0</v>
      </c>
      <c r="H229" s="307">
        <v>0</v>
      </c>
      <c r="I229" s="308">
        <v>0</v>
      </c>
    </row>
    <row r="230" spans="1:9" ht="81" hidden="1" customHeight="1">
      <c r="A230" s="304">
        <v>780372</v>
      </c>
      <c r="B230" s="311">
        <v>227</v>
      </c>
      <c r="C230" s="306" t="s">
        <v>232</v>
      </c>
      <c r="D230" s="307">
        <v>0</v>
      </c>
      <c r="E230" s="307">
        <v>0</v>
      </c>
      <c r="F230" s="307">
        <v>0</v>
      </c>
      <c r="G230" s="307">
        <v>0</v>
      </c>
      <c r="H230" s="307">
        <v>0</v>
      </c>
      <c r="I230" s="308">
        <v>0</v>
      </c>
    </row>
    <row r="231" spans="1:9" ht="42">
      <c r="A231" s="304">
        <v>780396</v>
      </c>
      <c r="B231" s="311">
        <v>228</v>
      </c>
      <c r="C231" s="306" t="s">
        <v>233</v>
      </c>
      <c r="D231" s="307">
        <v>0</v>
      </c>
      <c r="E231" s="307">
        <v>0</v>
      </c>
      <c r="F231" s="307">
        <v>4634489</v>
      </c>
      <c r="G231" s="307">
        <v>0</v>
      </c>
      <c r="H231" s="307">
        <v>0</v>
      </c>
      <c r="I231" s="308">
        <v>4634489</v>
      </c>
    </row>
    <row r="232" spans="1:9" ht="40.5" hidden="1" customHeight="1">
      <c r="A232" s="304">
        <v>780382</v>
      </c>
      <c r="B232" s="311">
        <v>229</v>
      </c>
      <c r="C232" s="306" t="s">
        <v>234</v>
      </c>
      <c r="D232" s="307">
        <v>0</v>
      </c>
      <c r="E232" s="307">
        <v>0</v>
      </c>
      <c r="F232" s="307">
        <v>0</v>
      </c>
      <c r="G232" s="307">
        <v>0</v>
      </c>
      <c r="H232" s="307">
        <v>0</v>
      </c>
      <c r="I232" s="308">
        <v>0</v>
      </c>
    </row>
    <row r="233" spans="1:9" ht="60.75" hidden="1" customHeight="1">
      <c r="A233" s="304">
        <v>780374</v>
      </c>
      <c r="B233" s="311">
        <v>230</v>
      </c>
      <c r="C233" s="306" t="s">
        <v>235</v>
      </c>
      <c r="D233" s="307">
        <v>0</v>
      </c>
      <c r="E233" s="307">
        <v>0</v>
      </c>
      <c r="F233" s="307">
        <v>0</v>
      </c>
      <c r="G233" s="307">
        <v>0</v>
      </c>
      <c r="H233" s="307">
        <v>0</v>
      </c>
      <c r="I233" s="308">
        <v>0</v>
      </c>
    </row>
    <row r="234" spans="1:9" ht="81" hidden="1" customHeight="1">
      <c r="A234" s="304">
        <v>780481</v>
      </c>
      <c r="B234" s="311">
        <v>231</v>
      </c>
      <c r="C234" s="306" t="s">
        <v>236</v>
      </c>
      <c r="D234" s="307">
        <v>0</v>
      </c>
      <c r="E234" s="307">
        <v>0</v>
      </c>
      <c r="F234" s="307">
        <v>0</v>
      </c>
      <c r="G234" s="307">
        <v>0</v>
      </c>
      <c r="H234" s="307">
        <v>0</v>
      </c>
      <c r="I234" s="308">
        <v>0</v>
      </c>
    </row>
    <row r="235" spans="1:9" ht="60.75" hidden="1" customHeight="1">
      <c r="A235" s="304">
        <v>780411</v>
      </c>
      <c r="B235" s="311">
        <v>232</v>
      </c>
      <c r="C235" s="306" t="s">
        <v>237</v>
      </c>
      <c r="D235" s="307">
        <v>0</v>
      </c>
      <c r="E235" s="307">
        <v>0</v>
      </c>
      <c r="F235" s="307">
        <v>0</v>
      </c>
      <c r="G235" s="307">
        <v>0</v>
      </c>
      <c r="H235" s="307">
        <v>0</v>
      </c>
      <c r="I235" s="308">
        <v>0</v>
      </c>
    </row>
    <row r="236" spans="1:9" ht="40.5" hidden="1" customHeight="1">
      <c r="A236" s="304">
        <v>780418</v>
      </c>
      <c r="B236" s="311">
        <v>233</v>
      </c>
      <c r="C236" s="306" t="s">
        <v>238</v>
      </c>
      <c r="D236" s="307">
        <v>0</v>
      </c>
      <c r="E236" s="307">
        <v>0</v>
      </c>
      <c r="F236" s="307">
        <v>0</v>
      </c>
      <c r="G236" s="307">
        <v>0</v>
      </c>
      <c r="H236" s="307">
        <v>0</v>
      </c>
      <c r="I236" s="308">
        <v>0</v>
      </c>
    </row>
    <row r="237" spans="1:9" ht="40.5" hidden="1" customHeight="1">
      <c r="A237" s="304">
        <v>780406</v>
      </c>
      <c r="B237" s="311">
        <v>234</v>
      </c>
      <c r="C237" s="306" t="s">
        <v>239</v>
      </c>
      <c r="D237" s="307">
        <v>0</v>
      </c>
      <c r="E237" s="307">
        <v>0</v>
      </c>
      <c r="F237" s="307">
        <v>0</v>
      </c>
      <c r="G237" s="307">
        <v>0</v>
      </c>
      <c r="H237" s="307">
        <v>0</v>
      </c>
      <c r="I237" s="308">
        <v>0</v>
      </c>
    </row>
    <row r="238" spans="1:9" ht="40.5" hidden="1" customHeight="1">
      <c r="A238" s="304">
        <v>780384</v>
      </c>
      <c r="B238" s="311">
        <v>235</v>
      </c>
      <c r="C238" s="306" t="s">
        <v>240</v>
      </c>
      <c r="D238" s="307">
        <v>0</v>
      </c>
      <c r="E238" s="307">
        <v>0</v>
      </c>
      <c r="F238" s="307">
        <v>0</v>
      </c>
      <c r="G238" s="307">
        <v>0</v>
      </c>
      <c r="H238" s="307">
        <v>0</v>
      </c>
      <c r="I238" s="308">
        <v>0</v>
      </c>
    </row>
    <row r="239" spans="1:9" ht="40.5" hidden="1" customHeight="1">
      <c r="A239" s="304">
        <v>780421</v>
      </c>
      <c r="B239" s="311">
        <v>236</v>
      </c>
      <c r="C239" s="306" t="s">
        <v>241</v>
      </c>
      <c r="D239" s="307">
        <v>0</v>
      </c>
      <c r="E239" s="307">
        <v>0</v>
      </c>
      <c r="F239" s="307">
        <v>0</v>
      </c>
      <c r="G239" s="307">
        <v>0</v>
      </c>
      <c r="H239" s="307">
        <v>0</v>
      </c>
      <c r="I239" s="308">
        <v>0</v>
      </c>
    </row>
    <row r="240" spans="1:9" ht="40.5" hidden="1" customHeight="1">
      <c r="A240" s="304">
        <v>780415</v>
      </c>
      <c r="B240" s="311">
        <v>237</v>
      </c>
      <c r="C240" s="306" t="s">
        <v>242</v>
      </c>
      <c r="D240" s="307">
        <v>0</v>
      </c>
      <c r="E240" s="307">
        <v>0</v>
      </c>
      <c r="F240" s="307">
        <v>0</v>
      </c>
      <c r="G240" s="307">
        <v>0</v>
      </c>
      <c r="H240" s="307">
        <v>0</v>
      </c>
      <c r="I240" s="308">
        <v>0</v>
      </c>
    </row>
    <row r="241" spans="1:9" ht="60.75" hidden="1" customHeight="1">
      <c r="A241" s="304">
        <v>780430</v>
      </c>
      <c r="B241" s="311">
        <v>238</v>
      </c>
      <c r="C241" s="306" t="s">
        <v>243</v>
      </c>
      <c r="D241" s="307">
        <v>0</v>
      </c>
      <c r="E241" s="307">
        <v>0</v>
      </c>
      <c r="F241" s="307">
        <v>0</v>
      </c>
      <c r="G241" s="307">
        <v>0</v>
      </c>
      <c r="H241" s="307">
        <v>0</v>
      </c>
      <c r="I241" s="308">
        <v>0</v>
      </c>
    </row>
    <row r="242" spans="1:9" ht="40.5" hidden="1" customHeight="1">
      <c r="A242" s="304">
        <v>780322</v>
      </c>
      <c r="B242" s="311">
        <v>239</v>
      </c>
      <c r="C242" s="306" t="s">
        <v>244</v>
      </c>
      <c r="D242" s="307">
        <v>0</v>
      </c>
      <c r="E242" s="307">
        <v>0</v>
      </c>
      <c r="F242" s="307">
        <v>0</v>
      </c>
      <c r="G242" s="307">
        <v>0</v>
      </c>
      <c r="H242" s="307">
        <v>0</v>
      </c>
      <c r="I242" s="308">
        <v>0</v>
      </c>
    </row>
    <row r="243" spans="1:9" ht="40.5" hidden="1" customHeight="1">
      <c r="A243" s="304">
        <v>780439</v>
      </c>
      <c r="B243" s="311">
        <v>240</v>
      </c>
      <c r="C243" s="306" t="s">
        <v>245</v>
      </c>
      <c r="D243" s="307">
        <v>0</v>
      </c>
      <c r="E243" s="307">
        <v>0</v>
      </c>
      <c r="F243" s="307">
        <v>0</v>
      </c>
      <c r="G243" s="307">
        <v>0</v>
      </c>
      <c r="H243" s="307">
        <v>0</v>
      </c>
      <c r="I243" s="308">
        <v>0</v>
      </c>
    </row>
    <row r="244" spans="1:9" ht="40.5" hidden="1" customHeight="1">
      <c r="A244" s="304">
        <v>780461</v>
      </c>
      <c r="B244" s="311">
        <v>241</v>
      </c>
      <c r="C244" s="306" t="s">
        <v>246</v>
      </c>
      <c r="D244" s="307">
        <v>0</v>
      </c>
      <c r="E244" s="307">
        <v>0</v>
      </c>
      <c r="F244" s="307">
        <v>0</v>
      </c>
      <c r="G244" s="307">
        <v>0</v>
      </c>
      <c r="H244" s="307">
        <v>0</v>
      </c>
      <c r="I244" s="308">
        <v>0</v>
      </c>
    </row>
    <row r="245" spans="1:9" ht="40.5" hidden="1" customHeight="1">
      <c r="A245" s="304">
        <v>780315</v>
      </c>
      <c r="B245" s="311">
        <v>242</v>
      </c>
      <c r="C245" s="306" t="s">
        <v>247</v>
      </c>
      <c r="D245" s="307">
        <v>0</v>
      </c>
      <c r="E245" s="307">
        <v>0</v>
      </c>
      <c r="F245" s="307">
        <v>0</v>
      </c>
      <c r="G245" s="307">
        <v>0</v>
      </c>
      <c r="H245" s="307">
        <v>0</v>
      </c>
      <c r="I245" s="308">
        <v>0</v>
      </c>
    </row>
    <row r="246" spans="1:9" ht="60.75" hidden="1" customHeight="1">
      <c r="A246" s="304">
        <v>780495</v>
      </c>
      <c r="B246" s="311">
        <v>243</v>
      </c>
      <c r="C246" s="306" t="s">
        <v>248</v>
      </c>
      <c r="D246" s="307">
        <v>0</v>
      </c>
      <c r="E246" s="307">
        <v>0</v>
      </c>
      <c r="F246" s="307">
        <v>0</v>
      </c>
      <c r="G246" s="307">
        <v>0</v>
      </c>
      <c r="H246" s="307">
        <v>0</v>
      </c>
      <c r="I246" s="308">
        <v>0</v>
      </c>
    </row>
    <row r="247" spans="1:9" ht="40.5" hidden="1" customHeight="1">
      <c r="A247" s="304">
        <v>780273</v>
      </c>
      <c r="B247" s="311">
        <v>244</v>
      </c>
      <c r="C247" s="306" t="s">
        <v>749</v>
      </c>
      <c r="D247" s="307">
        <v>0</v>
      </c>
      <c r="E247" s="307">
        <v>0</v>
      </c>
      <c r="F247" s="307">
        <v>0</v>
      </c>
      <c r="G247" s="307">
        <v>0</v>
      </c>
      <c r="H247" s="307">
        <v>0</v>
      </c>
      <c r="I247" s="308">
        <v>0</v>
      </c>
    </row>
    <row r="248" spans="1:9" ht="60.75" hidden="1" customHeight="1">
      <c r="A248" s="304">
        <v>780393</v>
      </c>
      <c r="B248" s="311">
        <v>245</v>
      </c>
      <c r="C248" s="306" t="s">
        <v>249</v>
      </c>
      <c r="D248" s="307">
        <v>0</v>
      </c>
      <c r="E248" s="307">
        <v>0</v>
      </c>
      <c r="F248" s="307">
        <v>0</v>
      </c>
      <c r="G248" s="307">
        <v>0</v>
      </c>
      <c r="H248" s="307">
        <v>0</v>
      </c>
      <c r="I248" s="308">
        <v>0</v>
      </c>
    </row>
    <row r="249" spans="1:9" ht="60.75" hidden="1" customHeight="1">
      <c r="A249" s="304">
        <v>780412</v>
      </c>
      <c r="B249" s="311">
        <v>246</v>
      </c>
      <c r="C249" s="306" t="s">
        <v>250</v>
      </c>
      <c r="D249" s="307">
        <v>0</v>
      </c>
      <c r="E249" s="307">
        <v>0</v>
      </c>
      <c r="F249" s="307">
        <v>0</v>
      </c>
      <c r="G249" s="307">
        <v>0</v>
      </c>
      <c r="H249" s="307">
        <v>0</v>
      </c>
      <c r="I249" s="308">
        <v>0</v>
      </c>
    </row>
    <row r="250" spans="1:9" ht="60.75" hidden="1" customHeight="1">
      <c r="A250" s="304">
        <v>780441</v>
      </c>
      <c r="B250" s="311">
        <v>247</v>
      </c>
      <c r="C250" s="306" t="s">
        <v>251</v>
      </c>
      <c r="D250" s="307">
        <v>0</v>
      </c>
      <c r="E250" s="307">
        <v>0</v>
      </c>
      <c r="F250" s="307">
        <v>0</v>
      </c>
      <c r="G250" s="307">
        <v>0</v>
      </c>
      <c r="H250" s="307">
        <v>0</v>
      </c>
      <c r="I250" s="308">
        <v>0</v>
      </c>
    </row>
    <row r="251" spans="1:9" ht="60.75" hidden="1" customHeight="1">
      <c r="A251" s="304">
        <v>780526</v>
      </c>
      <c r="B251" s="311">
        <v>248</v>
      </c>
      <c r="C251" s="306" t="s">
        <v>252</v>
      </c>
      <c r="D251" s="307">
        <v>0</v>
      </c>
      <c r="E251" s="307">
        <v>0</v>
      </c>
      <c r="F251" s="307">
        <v>0</v>
      </c>
      <c r="G251" s="307">
        <v>0</v>
      </c>
      <c r="H251" s="307">
        <v>0</v>
      </c>
      <c r="I251" s="308">
        <v>0</v>
      </c>
    </row>
    <row r="252" spans="1:9" ht="60.75" hidden="1" customHeight="1">
      <c r="A252" s="304">
        <v>780511</v>
      </c>
      <c r="B252" s="311">
        <v>249</v>
      </c>
      <c r="C252" s="306" t="s">
        <v>253</v>
      </c>
      <c r="D252" s="307">
        <v>0</v>
      </c>
      <c r="E252" s="307">
        <v>0</v>
      </c>
      <c r="F252" s="307">
        <v>0</v>
      </c>
      <c r="G252" s="307">
        <v>0</v>
      </c>
      <c r="H252" s="307">
        <v>0</v>
      </c>
      <c r="I252" s="308">
        <v>0</v>
      </c>
    </row>
    <row r="253" spans="1:9" ht="60.75" hidden="1" customHeight="1">
      <c r="A253" s="304">
        <v>780530</v>
      </c>
      <c r="B253" s="311">
        <v>250</v>
      </c>
      <c r="C253" s="306" t="s">
        <v>254</v>
      </c>
      <c r="D253" s="307">
        <v>0</v>
      </c>
      <c r="E253" s="307">
        <v>0</v>
      </c>
      <c r="F253" s="307">
        <v>0</v>
      </c>
      <c r="G253" s="307">
        <v>0</v>
      </c>
      <c r="H253" s="307">
        <v>0</v>
      </c>
      <c r="I253" s="308">
        <v>0</v>
      </c>
    </row>
    <row r="254" spans="1:9" ht="40.5" hidden="1" customHeight="1">
      <c r="A254" s="304">
        <v>780350</v>
      </c>
      <c r="B254" s="311">
        <v>251</v>
      </c>
      <c r="C254" s="306" t="s">
        <v>255</v>
      </c>
      <c r="D254" s="307">
        <v>0</v>
      </c>
      <c r="E254" s="307">
        <v>0</v>
      </c>
      <c r="F254" s="307">
        <v>0</v>
      </c>
      <c r="G254" s="307">
        <v>0</v>
      </c>
      <c r="H254" s="307">
        <v>0</v>
      </c>
      <c r="I254" s="308">
        <v>0</v>
      </c>
    </row>
    <row r="255" spans="1:9" ht="40.5" hidden="1" customHeight="1">
      <c r="A255" s="304">
        <v>780365</v>
      </c>
      <c r="B255" s="311">
        <v>252</v>
      </c>
      <c r="C255" s="306" t="s">
        <v>750</v>
      </c>
      <c r="D255" s="307">
        <v>0</v>
      </c>
      <c r="E255" s="307">
        <v>0</v>
      </c>
      <c r="F255" s="307">
        <v>0</v>
      </c>
      <c r="G255" s="307">
        <v>0</v>
      </c>
      <c r="H255" s="307">
        <v>0</v>
      </c>
      <c r="I255" s="308">
        <v>0</v>
      </c>
    </row>
    <row r="256" spans="1:9" ht="40.5" hidden="1" customHeight="1">
      <c r="A256" s="304">
        <v>780533</v>
      </c>
      <c r="B256" s="311">
        <v>253</v>
      </c>
      <c r="C256" s="306" t="s">
        <v>256</v>
      </c>
      <c r="D256" s="307">
        <v>0</v>
      </c>
      <c r="E256" s="307">
        <v>0</v>
      </c>
      <c r="F256" s="307">
        <v>0</v>
      </c>
      <c r="G256" s="307">
        <v>0</v>
      </c>
      <c r="H256" s="307">
        <v>0</v>
      </c>
      <c r="I256" s="308">
        <v>0</v>
      </c>
    </row>
    <row r="257" spans="1:9" ht="60.75" hidden="1" customHeight="1">
      <c r="A257" s="304">
        <v>780536</v>
      </c>
      <c r="B257" s="311">
        <v>254</v>
      </c>
      <c r="C257" s="306" t="s">
        <v>257</v>
      </c>
      <c r="D257" s="307">
        <v>0</v>
      </c>
      <c r="E257" s="307">
        <v>0</v>
      </c>
      <c r="F257" s="307">
        <v>0</v>
      </c>
      <c r="G257" s="307">
        <v>0</v>
      </c>
      <c r="H257" s="307">
        <v>0</v>
      </c>
      <c r="I257" s="308">
        <v>0</v>
      </c>
    </row>
    <row r="258" spans="1:9" ht="40.5" hidden="1" customHeight="1">
      <c r="A258" s="304">
        <v>780541</v>
      </c>
      <c r="B258" s="311">
        <v>255</v>
      </c>
      <c r="C258" s="306" t="s">
        <v>258</v>
      </c>
      <c r="D258" s="307">
        <v>0</v>
      </c>
      <c r="E258" s="307">
        <v>0</v>
      </c>
      <c r="F258" s="307">
        <v>0</v>
      </c>
      <c r="G258" s="307">
        <v>0</v>
      </c>
      <c r="H258" s="307">
        <v>0</v>
      </c>
      <c r="I258" s="308">
        <v>0</v>
      </c>
    </row>
    <row r="259" spans="1:9" ht="40.5" hidden="1" customHeight="1">
      <c r="A259" s="304">
        <v>780543</v>
      </c>
      <c r="B259" s="311">
        <v>256</v>
      </c>
      <c r="C259" s="306" t="s">
        <v>259</v>
      </c>
      <c r="D259" s="307">
        <v>0</v>
      </c>
      <c r="E259" s="307">
        <v>0</v>
      </c>
      <c r="F259" s="307">
        <v>0</v>
      </c>
      <c r="G259" s="307">
        <v>0</v>
      </c>
      <c r="H259" s="307">
        <v>0</v>
      </c>
      <c r="I259" s="308">
        <v>0</v>
      </c>
    </row>
    <row r="260" spans="1:9" ht="60.75" hidden="1" customHeight="1">
      <c r="A260" s="304">
        <v>780544</v>
      </c>
      <c r="B260" s="311">
        <v>257</v>
      </c>
      <c r="C260" s="306" t="s">
        <v>260</v>
      </c>
      <c r="D260" s="307">
        <v>0</v>
      </c>
      <c r="E260" s="307">
        <v>0</v>
      </c>
      <c r="F260" s="307">
        <v>0</v>
      </c>
      <c r="G260" s="307">
        <v>0</v>
      </c>
      <c r="H260" s="307">
        <v>0</v>
      </c>
      <c r="I260" s="308">
        <v>0</v>
      </c>
    </row>
    <row r="261" spans="1:9" ht="81" hidden="1" customHeight="1">
      <c r="A261" s="304">
        <v>780554</v>
      </c>
      <c r="B261" s="311">
        <v>258</v>
      </c>
      <c r="C261" s="306" t="s">
        <v>261</v>
      </c>
      <c r="D261" s="307">
        <v>0</v>
      </c>
      <c r="E261" s="307">
        <v>0</v>
      </c>
      <c r="F261" s="307">
        <v>0</v>
      </c>
      <c r="G261" s="307">
        <v>0</v>
      </c>
      <c r="H261" s="307">
        <v>0</v>
      </c>
      <c r="I261" s="308">
        <v>0</v>
      </c>
    </row>
    <row r="262" spans="1:9" ht="40.5" hidden="1" customHeight="1">
      <c r="A262" s="304">
        <v>780237</v>
      </c>
      <c r="B262" s="311">
        <v>259</v>
      </c>
      <c r="C262" s="306" t="s">
        <v>262</v>
      </c>
      <c r="D262" s="307">
        <v>0</v>
      </c>
      <c r="E262" s="307">
        <v>0</v>
      </c>
      <c r="F262" s="307">
        <v>0</v>
      </c>
      <c r="G262" s="307">
        <v>0</v>
      </c>
      <c r="H262" s="307">
        <v>0</v>
      </c>
      <c r="I262" s="308">
        <v>0</v>
      </c>
    </row>
    <row r="263" spans="1:9" ht="60.75" hidden="1" customHeight="1">
      <c r="A263" s="304">
        <v>780569</v>
      </c>
      <c r="B263" s="311">
        <v>260</v>
      </c>
      <c r="C263" s="306" t="s">
        <v>263</v>
      </c>
      <c r="D263" s="307">
        <v>0</v>
      </c>
      <c r="E263" s="307">
        <v>0</v>
      </c>
      <c r="F263" s="307">
        <v>0</v>
      </c>
      <c r="G263" s="307">
        <v>0</v>
      </c>
      <c r="H263" s="307">
        <v>0</v>
      </c>
      <c r="I263" s="308">
        <v>0</v>
      </c>
    </row>
    <row r="264" spans="1:9" ht="40.5" hidden="1" customHeight="1">
      <c r="A264" s="304">
        <v>780494</v>
      </c>
      <c r="B264" s="311">
        <v>261</v>
      </c>
      <c r="C264" s="310" t="s">
        <v>264</v>
      </c>
      <c r="D264" s="307">
        <v>0</v>
      </c>
      <c r="E264" s="307">
        <v>0</v>
      </c>
      <c r="F264" s="307">
        <v>0</v>
      </c>
      <c r="G264" s="307">
        <v>0</v>
      </c>
      <c r="H264" s="307">
        <v>0</v>
      </c>
      <c r="I264" s="308">
        <v>0</v>
      </c>
    </row>
    <row r="265" spans="1:9" ht="40.5" hidden="1" customHeight="1">
      <c r="A265" s="304">
        <v>780564</v>
      </c>
      <c r="B265" s="311">
        <v>262</v>
      </c>
      <c r="C265" s="310" t="s">
        <v>265</v>
      </c>
      <c r="D265" s="307">
        <v>0</v>
      </c>
      <c r="E265" s="307">
        <v>0</v>
      </c>
      <c r="F265" s="307">
        <v>0</v>
      </c>
      <c r="G265" s="307">
        <v>0</v>
      </c>
      <c r="H265" s="307">
        <v>0</v>
      </c>
      <c r="I265" s="308">
        <v>0</v>
      </c>
    </row>
    <row r="266" spans="1:9" ht="60.75" hidden="1" customHeight="1">
      <c r="A266" s="304">
        <v>780574</v>
      </c>
      <c r="B266" s="311">
        <v>263</v>
      </c>
      <c r="C266" s="310" t="s">
        <v>266</v>
      </c>
      <c r="D266" s="307">
        <v>0</v>
      </c>
      <c r="E266" s="307">
        <v>0</v>
      </c>
      <c r="F266" s="307">
        <v>0</v>
      </c>
      <c r="G266" s="307">
        <v>0</v>
      </c>
      <c r="H266" s="307">
        <v>0</v>
      </c>
      <c r="I266" s="308">
        <v>0</v>
      </c>
    </row>
    <row r="267" spans="1:9" ht="40.5" hidden="1" customHeight="1">
      <c r="A267" s="304">
        <v>780577</v>
      </c>
      <c r="B267" s="311">
        <v>264</v>
      </c>
      <c r="C267" s="310" t="s">
        <v>267</v>
      </c>
      <c r="D267" s="307">
        <v>0</v>
      </c>
      <c r="E267" s="307">
        <v>0</v>
      </c>
      <c r="F267" s="307">
        <v>0</v>
      </c>
      <c r="G267" s="307">
        <v>0</v>
      </c>
      <c r="H267" s="307">
        <v>0</v>
      </c>
      <c r="I267" s="308">
        <v>0</v>
      </c>
    </row>
    <row r="268" spans="1:9" ht="40.5" hidden="1" customHeight="1">
      <c r="A268" s="304">
        <v>780579</v>
      </c>
      <c r="B268" s="311">
        <v>265</v>
      </c>
      <c r="C268" s="310" t="s">
        <v>268</v>
      </c>
      <c r="D268" s="307">
        <v>0</v>
      </c>
      <c r="E268" s="307">
        <v>0</v>
      </c>
      <c r="F268" s="307">
        <v>0</v>
      </c>
      <c r="G268" s="307">
        <v>0</v>
      </c>
      <c r="H268" s="307">
        <v>0</v>
      </c>
      <c r="I268" s="308">
        <v>0</v>
      </c>
    </row>
    <row r="269" spans="1:9" ht="40.5" hidden="1" customHeight="1">
      <c r="A269" s="304">
        <v>780594</v>
      </c>
      <c r="B269" s="311">
        <v>266</v>
      </c>
      <c r="C269" s="310" t="s">
        <v>269</v>
      </c>
      <c r="D269" s="307">
        <v>0</v>
      </c>
      <c r="E269" s="307">
        <v>0</v>
      </c>
      <c r="F269" s="307">
        <v>0</v>
      </c>
      <c r="G269" s="307">
        <v>0</v>
      </c>
      <c r="H269" s="307">
        <v>0</v>
      </c>
      <c r="I269" s="308">
        <v>0</v>
      </c>
    </row>
    <row r="270" spans="1:9" ht="20.25" hidden="1" customHeight="1">
      <c r="A270" s="304">
        <v>780278</v>
      </c>
      <c r="B270" s="311">
        <v>267</v>
      </c>
      <c r="C270" s="310" t="s">
        <v>270</v>
      </c>
      <c r="D270" s="307">
        <v>0</v>
      </c>
      <c r="E270" s="307">
        <v>0</v>
      </c>
      <c r="F270" s="307">
        <v>0</v>
      </c>
      <c r="G270" s="307">
        <v>0</v>
      </c>
      <c r="H270" s="307">
        <v>0</v>
      </c>
      <c r="I270" s="308">
        <v>0</v>
      </c>
    </row>
    <row r="271" spans="1:9" ht="40.5" hidden="1" customHeight="1">
      <c r="A271" s="304">
        <v>780279</v>
      </c>
      <c r="B271" s="311">
        <v>268</v>
      </c>
      <c r="C271" s="310" t="s">
        <v>271</v>
      </c>
      <c r="D271" s="307">
        <v>0</v>
      </c>
      <c r="E271" s="307">
        <v>0</v>
      </c>
      <c r="F271" s="307">
        <v>0</v>
      </c>
      <c r="G271" s="307">
        <v>0</v>
      </c>
      <c r="H271" s="307">
        <v>0</v>
      </c>
      <c r="I271" s="308">
        <v>0</v>
      </c>
    </row>
    <row r="272" spans="1:9" ht="40.5" hidden="1" customHeight="1">
      <c r="A272" s="304">
        <v>780604</v>
      </c>
      <c r="B272" s="311">
        <v>269</v>
      </c>
      <c r="C272" s="310" t="s">
        <v>272</v>
      </c>
      <c r="D272" s="307">
        <v>0</v>
      </c>
      <c r="E272" s="307">
        <v>0</v>
      </c>
      <c r="F272" s="307">
        <v>0</v>
      </c>
      <c r="G272" s="307">
        <v>0</v>
      </c>
      <c r="H272" s="307">
        <v>0</v>
      </c>
      <c r="I272" s="308">
        <v>0</v>
      </c>
    </row>
    <row r="273" spans="1:9" ht="60.75" hidden="1" customHeight="1">
      <c r="A273" s="304">
        <v>780618</v>
      </c>
      <c r="B273" s="311">
        <v>270</v>
      </c>
      <c r="C273" s="310" t="s">
        <v>273</v>
      </c>
      <c r="D273" s="307">
        <v>0</v>
      </c>
      <c r="E273" s="307">
        <v>0</v>
      </c>
      <c r="F273" s="307">
        <v>0</v>
      </c>
      <c r="G273" s="307">
        <v>0</v>
      </c>
      <c r="H273" s="307">
        <v>0</v>
      </c>
      <c r="I273" s="308">
        <v>0</v>
      </c>
    </row>
    <row r="274" spans="1:9" ht="40.5" hidden="1" customHeight="1">
      <c r="A274" s="304">
        <v>780624</v>
      </c>
      <c r="B274" s="311">
        <v>271</v>
      </c>
      <c r="C274" s="310" t="s">
        <v>274</v>
      </c>
      <c r="D274" s="307">
        <v>0</v>
      </c>
      <c r="E274" s="307">
        <v>0</v>
      </c>
      <c r="F274" s="307">
        <v>0</v>
      </c>
      <c r="G274" s="307">
        <v>0</v>
      </c>
      <c r="H274" s="307">
        <v>0</v>
      </c>
      <c r="I274" s="308">
        <v>0</v>
      </c>
    </row>
    <row r="275" spans="1:9" ht="40.5" hidden="1" customHeight="1">
      <c r="A275" s="304">
        <v>780626</v>
      </c>
      <c r="B275" s="311">
        <v>272</v>
      </c>
      <c r="C275" s="310" t="s">
        <v>275</v>
      </c>
      <c r="D275" s="307">
        <v>0</v>
      </c>
      <c r="E275" s="307">
        <v>0</v>
      </c>
      <c r="F275" s="307">
        <v>0</v>
      </c>
      <c r="G275" s="307">
        <v>0</v>
      </c>
      <c r="H275" s="307">
        <v>0</v>
      </c>
      <c r="I275" s="308">
        <v>0</v>
      </c>
    </row>
    <row r="276" spans="1:9" ht="40.5" hidden="1" customHeight="1">
      <c r="A276" s="304">
        <v>780629</v>
      </c>
      <c r="B276" s="311">
        <v>273</v>
      </c>
      <c r="C276" s="310" t="s">
        <v>276</v>
      </c>
      <c r="D276" s="307">
        <v>0</v>
      </c>
      <c r="E276" s="307">
        <v>0</v>
      </c>
      <c r="F276" s="307">
        <v>0</v>
      </c>
      <c r="G276" s="307">
        <v>0</v>
      </c>
      <c r="H276" s="307">
        <v>0</v>
      </c>
      <c r="I276" s="308">
        <v>0</v>
      </c>
    </row>
    <row r="277" spans="1:9" ht="40.5" hidden="1" customHeight="1">
      <c r="A277" s="304">
        <v>780631</v>
      </c>
      <c r="B277" s="311">
        <v>274</v>
      </c>
      <c r="C277" s="310" t="s">
        <v>751</v>
      </c>
      <c r="D277" s="307">
        <v>0</v>
      </c>
      <c r="E277" s="307">
        <v>0</v>
      </c>
      <c r="F277" s="307">
        <v>0</v>
      </c>
      <c r="G277" s="307">
        <v>0</v>
      </c>
      <c r="H277" s="307">
        <v>0</v>
      </c>
      <c r="I277" s="308">
        <v>0</v>
      </c>
    </row>
    <row r="278" spans="1:9" ht="81" hidden="1" customHeight="1">
      <c r="A278" s="304">
        <v>780632</v>
      </c>
      <c r="B278" s="311">
        <v>275</v>
      </c>
      <c r="C278" s="310" t="s">
        <v>277</v>
      </c>
      <c r="D278" s="307">
        <v>0</v>
      </c>
      <c r="E278" s="307">
        <v>0</v>
      </c>
      <c r="F278" s="307">
        <v>0</v>
      </c>
      <c r="G278" s="307">
        <v>0</v>
      </c>
      <c r="H278" s="307">
        <v>0</v>
      </c>
      <c r="I278" s="308">
        <v>0</v>
      </c>
    </row>
    <row r="279" spans="1:9" ht="81" hidden="1" customHeight="1">
      <c r="A279" s="304">
        <v>780640</v>
      </c>
      <c r="B279" s="311">
        <v>276</v>
      </c>
      <c r="C279" s="310" t="s">
        <v>278</v>
      </c>
      <c r="D279" s="307">
        <v>0</v>
      </c>
      <c r="E279" s="307">
        <v>0</v>
      </c>
      <c r="F279" s="307">
        <v>0</v>
      </c>
      <c r="G279" s="307">
        <v>0</v>
      </c>
      <c r="H279" s="307">
        <v>0</v>
      </c>
      <c r="I279" s="308">
        <v>0</v>
      </c>
    </row>
    <row r="280" spans="1:9" ht="40.5" hidden="1" customHeight="1">
      <c r="A280" s="304">
        <v>780646</v>
      </c>
      <c r="B280" s="311">
        <v>277</v>
      </c>
      <c r="C280" s="310" t="s">
        <v>279</v>
      </c>
      <c r="D280" s="307">
        <v>0</v>
      </c>
      <c r="E280" s="307">
        <v>0</v>
      </c>
      <c r="F280" s="307">
        <v>0</v>
      </c>
      <c r="G280" s="307">
        <v>0</v>
      </c>
      <c r="H280" s="307">
        <v>0</v>
      </c>
      <c r="I280" s="308">
        <v>0</v>
      </c>
    </row>
    <row r="281" spans="1:9" ht="40.5" hidden="1" customHeight="1">
      <c r="A281" s="304">
        <v>780648</v>
      </c>
      <c r="B281" s="311">
        <v>278</v>
      </c>
      <c r="C281" s="310" t="s">
        <v>280</v>
      </c>
      <c r="D281" s="307">
        <v>0</v>
      </c>
      <c r="E281" s="307">
        <v>0</v>
      </c>
      <c r="F281" s="307">
        <v>0</v>
      </c>
      <c r="G281" s="307">
        <v>0</v>
      </c>
      <c r="H281" s="307">
        <v>0</v>
      </c>
      <c r="I281" s="308">
        <v>0</v>
      </c>
    </row>
    <row r="282" spans="1:9" ht="40.5" hidden="1" customHeight="1">
      <c r="A282" s="304">
        <v>780650</v>
      </c>
      <c r="B282" s="311">
        <v>279</v>
      </c>
      <c r="C282" s="310" t="s">
        <v>281</v>
      </c>
      <c r="D282" s="307">
        <v>0</v>
      </c>
      <c r="E282" s="307">
        <v>0</v>
      </c>
      <c r="F282" s="307">
        <v>0</v>
      </c>
      <c r="G282" s="307">
        <v>0</v>
      </c>
      <c r="H282" s="307">
        <v>0</v>
      </c>
      <c r="I282" s="308">
        <v>0</v>
      </c>
    </row>
    <row r="283" spans="1:9" ht="101.25" hidden="1" customHeight="1">
      <c r="A283" s="304">
        <v>780653</v>
      </c>
      <c r="B283" s="311">
        <v>280</v>
      </c>
      <c r="C283" s="310" t="s">
        <v>282</v>
      </c>
      <c r="D283" s="307">
        <v>0</v>
      </c>
      <c r="E283" s="307">
        <v>0</v>
      </c>
      <c r="F283" s="307">
        <v>0</v>
      </c>
      <c r="G283" s="307">
        <v>0</v>
      </c>
      <c r="H283" s="307">
        <v>0</v>
      </c>
      <c r="I283" s="308">
        <v>0</v>
      </c>
    </row>
    <row r="284" spans="1:9" ht="40.5" hidden="1" customHeight="1">
      <c r="A284" s="304">
        <v>780656</v>
      </c>
      <c r="B284" s="311">
        <v>281</v>
      </c>
      <c r="C284" s="310" t="s">
        <v>283</v>
      </c>
      <c r="D284" s="307">
        <v>0</v>
      </c>
      <c r="E284" s="307">
        <v>0</v>
      </c>
      <c r="F284" s="307">
        <v>0</v>
      </c>
      <c r="G284" s="307">
        <v>0</v>
      </c>
      <c r="H284" s="307">
        <v>0</v>
      </c>
      <c r="I284" s="308">
        <v>0</v>
      </c>
    </row>
    <row r="285" spans="1:9" ht="40.5" hidden="1" customHeight="1">
      <c r="A285" s="304">
        <v>780687</v>
      </c>
      <c r="B285" s="311">
        <v>282</v>
      </c>
      <c r="C285" s="310" t="s">
        <v>284</v>
      </c>
      <c r="D285" s="307">
        <v>0</v>
      </c>
      <c r="E285" s="307">
        <v>0</v>
      </c>
      <c r="F285" s="307">
        <v>0</v>
      </c>
      <c r="G285" s="307">
        <v>0</v>
      </c>
      <c r="H285" s="307">
        <v>0</v>
      </c>
      <c r="I285" s="308">
        <v>0</v>
      </c>
    </row>
    <row r="286" spans="1:9" ht="40.5" hidden="1" customHeight="1">
      <c r="A286" s="304">
        <v>780691</v>
      </c>
      <c r="B286" s="311">
        <v>283</v>
      </c>
      <c r="C286" s="310" t="s">
        <v>285</v>
      </c>
      <c r="D286" s="307">
        <v>0</v>
      </c>
      <c r="E286" s="307">
        <v>0</v>
      </c>
      <c r="F286" s="307">
        <v>0</v>
      </c>
      <c r="G286" s="307">
        <v>0</v>
      </c>
      <c r="H286" s="307">
        <v>0</v>
      </c>
      <c r="I286" s="308">
        <v>0</v>
      </c>
    </row>
    <row r="287" spans="1:9" ht="60.75" hidden="1" customHeight="1">
      <c r="A287" s="304">
        <v>780489</v>
      </c>
      <c r="B287" s="311">
        <v>284</v>
      </c>
      <c r="C287" s="310" t="s">
        <v>286</v>
      </c>
      <c r="D287" s="307">
        <v>0</v>
      </c>
      <c r="E287" s="307">
        <v>0</v>
      </c>
      <c r="F287" s="307">
        <v>0</v>
      </c>
      <c r="G287" s="307">
        <v>0</v>
      </c>
      <c r="H287" s="307">
        <v>0</v>
      </c>
      <c r="I287" s="308">
        <v>0</v>
      </c>
    </row>
    <row r="288" spans="1:9" ht="60.75" hidden="1" customHeight="1">
      <c r="A288" s="304">
        <v>780621</v>
      </c>
      <c r="B288" s="311">
        <v>285</v>
      </c>
      <c r="C288" s="310" t="s">
        <v>287</v>
      </c>
      <c r="D288" s="307">
        <v>0</v>
      </c>
      <c r="E288" s="307">
        <v>0</v>
      </c>
      <c r="F288" s="307">
        <v>0</v>
      </c>
      <c r="G288" s="307">
        <v>0</v>
      </c>
      <c r="H288" s="307">
        <v>0</v>
      </c>
      <c r="I288" s="308">
        <v>0</v>
      </c>
    </row>
    <row r="289" spans="1:9" ht="40.5" hidden="1" customHeight="1">
      <c r="A289" s="304">
        <v>780661</v>
      </c>
      <c r="B289" s="311">
        <v>286</v>
      </c>
      <c r="C289" s="310" t="s">
        <v>288</v>
      </c>
      <c r="D289" s="307">
        <v>0</v>
      </c>
      <c r="E289" s="307">
        <v>0</v>
      </c>
      <c r="F289" s="307">
        <v>0</v>
      </c>
      <c r="G289" s="307">
        <v>0</v>
      </c>
      <c r="H289" s="307">
        <v>0</v>
      </c>
      <c r="I289" s="308">
        <v>0</v>
      </c>
    </row>
    <row r="290" spans="1:9" ht="60.75" hidden="1" customHeight="1">
      <c r="A290" s="304">
        <v>780663</v>
      </c>
      <c r="B290" s="311">
        <v>287</v>
      </c>
      <c r="C290" s="310" t="s">
        <v>289</v>
      </c>
      <c r="D290" s="307">
        <v>0</v>
      </c>
      <c r="E290" s="307">
        <v>0</v>
      </c>
      <c r="F290" s="307">
        <v>0</v>
      </c>
      <c r="G290" s="307">
        <v>0</v>
      </c>
      <c r="H290" s="307">
        <v>0</v>
      </c>
      <c r="I290" s="308">
        <v>0</v>
      </c>
    </row>
    <row r="291" spans="1:9" ht="40.5" hidden="1" customHeight="1">
      <c r="A291" s="304">
        <v>780666</v>
      </c>
      <c r="B291" s="311">
        <v>288</v>
      </c>
      <c r="C291" s="310" t="s">
        <v>290</v>
      </c>
      <c r="D291" s="307">
        <v>0</v>
      </c>
      <c r="E291" s="307">
        <v>0</v>
      </c>
      <c r="F291" s="307">
        <v>0</v>
      </c>
      <c r="G291" s="307">
        <v>0</v>
      </c>
      <c r="H291" s="307">
        <v>0</v>
      </c>
      <c r="I291" s="308">
        <v>0</v>
      </c>
    </row>
    <row r="292" spans="1:9" ht="60.75" hidden="1" customHeight="1">
      <c r="A292" s="304">
        <v>780671</v>
      </c>
      <c r="B292" s="311">
        <v>289</v>
      </c>
      <c r="C292" s="310" t="s">
        <v>291</v>
      </c>
      <c r="D292" s="307">
        <v>0</v>
      </c>
      <c r="E292" s="307">
        <v>0</v>
      </c>
      <c r="F292" s="307">
        <v>0</v>
      </c>
      <c r="G292" s="307">
        <v>0</v>
      </c>
      <c r="H292" s="307">
        <v>0</v>
      </c>
      <c r="I292" s="308">
        <v>0</v>
      </c>
    </row>
    <row r="293" spans="1:9" ht="40.5" hidden="1" customHeight="1">
      <c r="A293" s="304">
        <v>780672</v>
      </c>
      <c r="B293" s="311">
        <v>290</v>
      </c>
      <c r="C293" s="310" t="s">
        <v>292</v>
      </c>
      <c r="D293" s="307">
        <v>0</v>
      </c>
      <c r="E293" s="307">
        <v>0</v>
      </c>
      <c r="F293" s="307">
        <v>0</v>
      </c>
      <c r="G293" s="307">
        <v>0</v>
      </c>
      <c r="H293" s="307">
        <v>0</v>
      </c>
      <c r="I293" s="308">
        <v>0</v>
      </c>
    </row>
    <row r="294" spans="1:9" ht="40.5" hidden="1" customHeight="1">
      <c r="A294" s="304">
        <v>780674</v>
      </c>
      <c r="B294" s="311">
        <v>291</v>
      </c>
      <c r="C294" s="310" t="s">
        <v>293</v>
      </c>
      <c r="D294" s="307">
        <v>0</v>
      </c>
      <c r="E294" s="307">
        <v>0</v>
      </c>
      <c r="F294" s="307">
        <v>0</v>
      </c>
      <c r="G294" s="307">
        <v>0</v>
      </c>
      <c r="H294" s="307">
        <v>0</v>
      </c>
      <c r="I294" s="308">
        <v>0</v>
      </c>
    </row>
    <row r="295" spans="1:9" ht="60.75" hidden="1" customHeight="1">
      <c r="A295" s="304">
        <v>780676</v>
      </c>
      <c r="B295" s="311">
        <v>292</v>
      </c>
      <c r="C295" s="310" t="s">
        <v>294</v>
      </c>
      <c r="D295" s="307">
        <v>0</v>
      </c>
      <c r="E295" s="307">
        <v>0</v>
      </c>
      <c r="F295" s="307">
        <v>0</v>
      </c>
      <c r="G295" s="307">
        <v>0</v>
      </c>
      <c r="H295" s="307">
        <v>0</v>
      </c>
      <c r="I295" s="308">
        <v>0</v>
      </c>
    </row>
    <row r="296" spans="1:9" ht="40.5" hidden="1" customHeight="1">
      <c r="A296" s="304">
        <v>780677</v>
      </c>
      <c r="B296" s="311">
        <v>293</v>
      </c>
      <c r="C296" s="310" t="s">
        <v>295</v>
      </c>
      <c r="D296" s="307">
        <v>0</v>
      </c>
      <c r="E296" s="307">
        <v>0</v>
      </c>
      <c r="F296" s="307">
        <v>0</v>
      </c>
      <c r="G296" s="307">
        <v>0</v>
      </c>
      <c r="H296" s="307">
        <v>0</v>
      </c>
      <c r="I296" s="308">
        <v>0</v>
      </c>
    </row>
    <row r="297" spans="1:9" ht="60.75" hidden="1" customHeight="1">
      <c r="A297" s="304">
        <v>780682</v>
      </c>
      <c r="B297" s="311">
        <v>294</v>
      </c>
      <c r="C297" s="310" t="s">
        <v>296</v>
      </c>
      <c r="D297" s="307">
        <v>0</v>
      </c>
      <c r="E297" s="307">
        <v>0</v>
      </c>
      <c r="F297" s="307">
        <v>0</v>
      </c>
      <c r="G297" s="307">
        <v>0</v>
      </c>
      <c r="H297" s="307">
        <v>0</v>
      </c>
      <c r="I297" s="308">
        <v>0</v>
      </c>
    </row>
    <row r="298" spans="1:9" ht="60.75" hidden="1" customHeight="1">
      <c r="A298" s="304">
        <v>780685</v>
      </c>
      <c r="B298" s="311">
        <v>295</v>
      </c>
      <c r="C298" s="310" t="s">
        <v>752</v>
      </c>
      <c r="D298" s="307">
        <v>0</v>
      </c>
      <c r="E298" s="307">
        <v>0</v>
      </c>
      <c r="F298" s="307">
        <v>0</v>
      </c>
      <c r="G298" s="307">
        <v>0</v>
      </c>
      <c r="H298" s="307">
        <v>0</v>
      </c>
      <c r="I298" s="308">
        <v>0</v>
      </c>
    </row>
    <row r="299" spans="1:9" ht="60.75" hidden="1" customHeight="1">
      <c r="A299" s="304">
        <v>780688</v>
      </c>
      <c r="B299" s="311">
        <v>296</v>
      </c>
      <c r="C299" s="310" t="s">
        <v>753</v>
      </c>
      <c r="D299" s="307">
        <v>0</v>
      </c>
      <c r="E299" s="307">
        <v>0</v>
      </c>
      <c r="F299" s="307">
        <v>0</v>
      </c>
      <c r="G299" s="307">
        <v>0</v>
      </c>
      <c r="H299" s="307">
        <v>0</v>
      </c>
      <c r="I299" s="308">
        <v>0</v>
      </c>
    </row>
    <row r="300" spans="1:9" ht="40.5" hidden="1" customHeight="1">
      <c r="A300" s="304">
        <v>780697</v>
      </c>
      <c r="B300" s="311">
        <v>297</v>
      </c>
      <c r="C300" s="306" t="s">
        <v>298</v>
      </c>
      <c r="D300" s="307">
        <v>0</v>
      </c>
      <c r="E300" s="307">
        <v>0</v>
      </c>
      <c r="F300" s="307">
        <v>0</v>
      </c>
      <c r="G300" s="307">
        <v>0</v>
      </c>
      <c r="H300" s="307">
        <v>0</v>
      </c>
      <c r="I300" s="308">
        <v>0</v>
      </c>
    </row>
    <row r="301" spans="1:9" ht="40.5" hidden="1" customHeight="1">
      <c r="A301" s="304">
        <v>780460</v>
      </c>
      <c r="B301" s="311">
        <v>298</v>
      </c>
      <c r="C301" s="306" t="s">
        <v>299</v>
      </c>
      <c r="D301" s="307">
        <v>0</v>
      </c>
      <c r="E301" s="307">
        <v>0</v>
      </c>
      <c r="F301" s="307">
        <v>0</v>
      </c>
      <c r="G301" s="307">
        <v>0</v>
      </c>
      <c r="H301" s="307">
        <v>0</v>
      </c>
      <c r="I301" s="308">
        <v>0</v>
      </c>
    </row>
    <row r="302" spans="1:9" ht="60.75" hidden="1" customHeight="1">
      <c r="A302" s="304">
        <v>780567</v>
      </c>
      <c r="B302" s="311">
        <v>299</v>
      </c>
      <c r="C302" s="306" t="s">
        <v>300</v>
      </c>
      <c r="D302" s="307">
        <v>0</v>
      </c>
      <c r="E302" s="307">
        <v>0</v>
      </c>
      <c r="F302" s="307">
        <v>0</v>
      </c>
      <c r="G302" s="307">
        <v>0</v>
      </c>
      <c r="H302" s="307">
        <v>0</v>
      </c>
      <c r="I302" s="308">
        <v>0</v>
      </c>
    </row>
    <row r="303" spans="1:9" ht="60.75" hidden="1" customHeight="1">
      <c r="A303" s="304">
        <v>780587</v>
      </c>
      <c r="B303" s="311">
        <v>300</v>
      </c>
      <c r="C303" s="306" t="s">
        <v>301</v>
      </c>
      <c r="D303" s="307">
        <v>0</v>
      </c>
      <c r="E303" s="307">
        <v>0</v>
      </c>
      <c r="F303" s="307">
        <v>0</v>
      </c>
      <c r="G303" s="307">
        <v>0</v>
      </c>
      <c r="H303" s="307">
        <v>0</v>
      </c>
      <c r="I303" s="308">
        <v>0</v>
      </c>
    </row>
    <row r="304" spans="1:9" ht="40.5" hidden="1" customHeight="1">
      <c r="A304" s="304">
        <v>780695</v>
      </c>
      <c r="B304" s="311">
        <v>301</v>
      </c>
      <c r="C304" s="306" t="s">
        <v>302</v>
      </c>
      <c r="D304" s="307">
        <v>0</v>
      </c>
      <c r="E304" s="307">
        <v>0</v>
      </c>
      <c r="F304" s="307">
        <v>0</v>
      </c>
      <c r="G304" s="307">
        <v>0</v>
      </c>
      <c r="H304" s="307">
        <v>0</v>
      </c>
      <c r="I304" s="308">
        <v>0</v>
      </c>
    </row>
    <row r="305" spans="1:9" ht="40.5" hidden="1" customHeight="1">
      <c r="A305" s="304">
        <v>780696</v>
      </c>
      <c r="B305" s="311">
        <v>302</v>
      </c>
      <c r="C305" s="306" t="s">
        <v>303</v>
      </c>
      <c r="D305" s="307">
        <v>0</v>
      </c>
      <c r="E305" s="307">
        <v>0</v>
      </c>
      <c r="F305" s="307">
        <v>0</v>
      </c>
      <c r="G305" s="307">
        <v>0</v>
      </c>
      <c r="H305" s="307">
        <v>0</v>
      </c>
      <c r="I305" s="308">
        <v>0</v>
      </c>
    </row>
    <row r="306" spans="1:9" ht="40.5" hidden="1" customHeight="1">
      <c r="A306" s="304">
        <v>780699</v>
      </c>
      <c r="B306" s="311">
        <v>303</v>
      </c>
      <c r="C306" s="306" t="s">
        <v>304</v>
      </c>
      <c r="D306" s="307">
        <v>0</v>
      </c>
      <c r="E306" s="307">
        <v>0</v>
      </c>
      <c r="F306" s="307">
        <v>0</v>
      </c>
      <c r="G306" s="307">
        <v>0</v>
      </c>
      <c r="H306" s="307">
        <v>0</v>
      </c>
      <c r="I306" s="308">
        <v>0</v>
      </c>
    </row>
    <row r="307" spans="1:9" ht="40.5" hidden="1" customHeight="1">
      <c r="A307" s="304">
        <v>780701</v>
      </c>
      <c r="B307" s="311">
        <v>304</v>
      </c>
      <c r="C307" s="306" t="s">
        <v>305</v>
      </c>
      <c r="D307" s="307">
        <v>0</v>
      </c>
      <c r="E307" s="307">
        <v>0</v>
      </c>
      <c r="F307" s="307">
        <v>0</v>
      </c>
      <c r="G307" s="307">
        <v>0</v>
      </c>
      <c r="H307" s="307">
        <v>0</v>
      </c>
      <c r="I307" s="308">
        <v>0</v>
      </c>
    </row>
    <row r="308" spans="1:9" ht="60.75" hidden="1" customHeight="1">
      <c r="A308" s="304">
        <v>780705</v>
      </c>
      <c r="B308" s="311">
        <v>305</v>
      </c>
      <c r="C308" s="306" t="s">
        <v>306</v>
      </c>
      <c r="D308" s="307">
        <v>0</v>
      </c>
      <c r="E308" s="307">
        <v>0</v>
      </c>
      <c r="F308" s="307">
        <v>0</v>
      </c>
      <c r="G308" s="307">
        <v>0</v>
      </c>
      <c r="H308" s="307">
        <v>0</v>
      </c>
      <c r="I308" s="308">
        <v>0</v>
      </c>
    </row>
    <row r="309" spans="1:9" ht="40.5" hidden="1" customHeight="1">
      <c r="A309" s="304">
        <v>780708</v>
      </c>
      <c r="B309" s="311">
        <v>306</v>
      </c>
      <c r="C309" s="306" t="s">
        <v>307</v>
      </c>
      <c r="D309" s="307">
        <v>0</v>
      </c>
      <c r="E309" s="307">
        <v>0</v>
      </c>
      <c r="F309" s="307">
        <v>0</v>
      </c>
      <c r="G309" s="307">
        <v>0</v>
      </c>
      <c r="H309" s="307">
        <v>0</v>
      </c>
      <c r="I309" s="308">
        <v>0</v>
      </c>
    </row>
    <row r="310" spans="1:9" ht="40.5" hidden="1" customHeight="1">
      <c r="A310" s="304">
        <v>780715</v>
      </c>
      <c r="B310" s="311">
        <v>307</v>
      </c>
      <c r="C310" s="306" t="s">
        <v>308</v>
      </c>
      <c r="D310" s="307">
        <v>0</v>
      </c>
      <c r="E310" s="307">
        <v>0</v>
      </c>
      <c r="F310" s="307">
        <v>0</v>
      </c>
      <c r="G310" s="307">
        <v>0</v>
      </c>
      <c r="H310" s="307">
        <v>0</v>
      </c>
      <c r="I310" s="308">
        <v>0</v>
      </c>
    </row>
    <row r="311" spans="1:9" ht="101.25" hidden="1" customHeight="1">
      <c r="A311" s="304">
        <v>780716</v>
      </c>
      <c r="B311" s="311">
        <v>308</v>
      </c>
      <c r="C311" s="306" t="s">
        <v>754</v>
      </c>
      <c r="D311" s="307">
        <v>0</v>
      </c>
      <c r="E311" s="307">
        <v>0</v>
      </c>
      <c r="F311" s="307">
        <v>0</v>
      </c>
      <c r="G311" s="307">
        <v>0</v>
      </c>
      <c r="H311" s="307">
        <v>0</v>
      </c>
      <c r="I311" s="308">
        <v>0</v>
      </c>
    </row>
    <row r="312" spans="1:9" ht="60.75" hidden="1" customHeight="1">
      <c r="A312" s="304">
        <v>780721</v>
      </c>
      <c r="B312" s="311">
        <v>309</v>
      </c>
      <c r="C312" s="306" t="s">
        <v>309</v>
      </c>
      <c r="D312" s="307">
        <v>0</v>
      </c>
      <c r="E312" s="307">
        <v>0</v>
      </c>
      <c r="F312" s="307">
        <v>0</v>
      </c>
      <c r="G312" s="307">
        <v>0</v>
      </c>
      <c r="H312" s="307">
        <v>0</v>
      </c>
      <c r="I312" s="308">
        <v>0</v>
      </c>
    </row>
    <row r="313" spans="1:9" ht="60.75" hidden="1" customHeight="1">
      <c r="A313" s="304">
        <v>780698</v>
      </c>
      <c r="B313" s="311">
        <v>310</v>
      </c>
      <c r="C313" s="306" t="s">
        <v>310</v>
      </c>
      <c r="D313" s="307">
        <v>0</v>
      </c>
      <c r="E313" s="307">
        <v>0</v>
      </c>
      <c r="F313" s="307">
        <v>0</v>
      </c>
      <c r="G313" s="307">
        <v>0</v>
      </c>
      <c r="H313" s="307">
        <v>0</v>
      </c>
      <c r="I313" s="308">
        <v>0</v>
      </c>
    </row>
    <row r="314" spans="1:9" ht="40.5" hidden="1" customHeight="1">
      <c r="A314" s="304">
        <v>780456</v>
      </c>
      <c r="B314" s="311">
        <v>311</v>
      </c>
      <c r="C314" s="306" t="s">
        <v>311</v>
      </c>
      <c r="D314" s="307">
        <v>0</v>
      </c>
      <c r="E314" s="307">
        <v>0</v>
      </c>
      <c r="F314" s="307">
        <v>0</v>
      </c>
      <c r="G314" s="307">
        <v>0</v>
      </c>
      <c r="H314" s="307">
        <v>0</v>
      </c>
      <c r="I314" s="308">
        <v>0</v>
      </c>
    </row>
    <row r="315" spans="1:9" ht="60.75" hidden="1" customHeight="1">
      <c r="A315" s="304">
        <v>780737</v>
      </c>
      <c r="B315" s="311">
        <v>312</v>
      </c>
      <c r="C315" s="310" t="s">
        <v>312</v>
      </c>
      <c r="D315" s="307">
        <v>0</v>
      </c>
      <c r="E315" s="307">
        <v>0</v>
      </c>
      <c r="F315" s="307">
        <v>0</v>
      </c>
      <c r="G315" s="307">
        <v>0</v>
      </c>
      <c r="H315" s="307">
        <v>0</v>
      </c>
      <c r="I315" s="308">
        <v>0</v>
      </c>
    </row>
    <row r="316" spans="1:9" ht="40.5" hidden="1" customHeight="1">
      <c r="A316" s="304">
        <v>780230</v>
      </c>
      <c r="B316" s="311">
        <v>313</v>
      </c>
      <c r="C316" s="306" t="s">
        <v>313</v>
      </c>
      <c r="D316" s="307">
        <v>0</v>
      </c>
      <c r="E316" s="307">
        <v>0</v>
      </c>
      <c r="F316" s="307">
        <v>0</v>
      </c>
      <c r="G316" s="307">
        <v>0</v>
      </c>
      <c r="H316" s="307">
        <v>0</v>
      </c>
      <c r="I316" s="308">
        <v>0</v>
      </c>
    </row>
    <row r="317" spans="1:9" ht="60.75" hidden="1" customHeight="1">
      <c r="A317" s="304">
        <v>780345</v>
      </c>
      <c r="B317" s="311">
        <v>314</v>
      </c>
      <c r="C317" s="306" t="s">
        <v>755</v>
      </c>
      <c r="D317" s="307">
        <v>0</v>
      </c>
      <c r="E317" s="307">
        <v>0</v>
      </c>
      <c r="F317" s="307">
        <v>0</v>
      </c>
      <c r="G317" s="307">
        <v>0</v>
      </c>
      <c r="H317" s="307">
        <v>0</v>
      </c>
      <c r="I317" s="308">
        <v>0</v>
      </c>
    </row>
    <row r="318" spans="1:9" ht="40.5" hidden="1" customHeight="1">
      <c r="A318" s="304">
        <v>780395</v>
      </c>
      <c r="B318" s="311">
        <v>315</v>
      </c>
      <c r="C318" s="306" t="s">
        <v>756</v>
      </c>
      <c r="D318" s="307">
        <v>0</v>
      </c>
      <c r="E318" s="307">
        <v>0</v>
      </c>
      <c r="F318" s="307">
        <v>0</v>
      </c>
      <c r="G318" s="307">
        <v>0</v>
      </c>
      <c r="H318" s="307">
        <v>0</v>
      </c>
      <c r="I318" s="308">
        <v>0</v>
      </c>
    </row>
    <row r="319" spans="1:9" ht="121.5" hidden="1" customHeight="1">
      <c r="A319" s="304">
        <v>780503</v>
      </c>
      <c r="B319" s="311">
        <v>316</v>
      </c>
      <c r="C319" s="306" t="s">
        <v>314</v>
      </c>
      <c r="D319" s="307">
        <v>0</v>
      </c>
      <c r="E319" s="307">
        <v>0</v>
      </c>
      <c r="F319" s="307">
        <v>0</v>
      </c>
      <c r="G319" s="307">
        <v>0</v>
      </c>
      <c r="H319" s="307">
        <v>0</v>
      </c>
      <c r="I319" s="308">
        <v>0</v>
      </c>
    </row>
    <row r="320" spans="1:9" ht="40.5" hidden="1" customHeight="1">
      <c r="A320" s="304">
        <v>780505</v>
      </c>
      <c r="B320" s="311">
        <v>317</v>
      </c>
      <c r="C320" s="306" t="s">
        <v>315</v>
      </c>
      <c r="D320" s="307">
        <v>0</v>
      </c>
      <c r="E320" s="307">
        <v>0</v>
      </c>
      <c r="F320" s="307">
        <v>0</v>
      </c>
      <c r="G320" s="307">
        <v>0</v>
      </c>
      <c r="H320" s="307">
        <v>0</v>
      </c>
      <c r="I320" s="308">
        <v>0</v>
      </c>
    </row>
    <row r="321" spans="1:9" ht="60.75" hidden="1" customHeight="1">
      <c r="A321" s="304">
        <v>780580</v>
      </c>
      <c r="B321" s="311">
        <v>318</v>
      </c>
      <c r="C321" s="306" t="s">
        <v>757</v>
      </c>
      <c r="D321" s="307">
        <v>0</v>
      </c>
      <c r="E321" s="307">
        <v>0</v>
      </c>
      <c r="F321" s="307">
        <v>0</v>
      </c>
      <c r="G321" s="307">
        <v>0</v>
      </c>
      <c r="H321" s="307">
        <v>0</v>
      </c>
      <c r="I321" s="308">
        <v>0</v>
      </c>
    </row>
    <row r="322" spans="1:9" ht="81" hidden="1" customHeight="1">
      <c r="A322" s="304">
        <v>780592</v>
      </c>
      <c r="B322" s="311">
        <v>319</v>
      </c>
      <c r="C322" s="306" t="s">
        <v>316</v>
      </c>
      <c r="D322" s="307">
        <v>0</v>
      </c>
      <c r="E322" s="307">
        <v>0</v>
      </c>
      <c r="F322" s="307">
        <v>0</v>
      </c>
      <c r="G322" s="307">
        <v>0</v>
      </c>
      <c r="H322" s="307">
        <v>0</v>
      </c>
      <c r="I322" s="308">
        <v>0</v>
      </c>
    </row>
    <row r="323" spans="1:9" ht="60.75" hidden="1" customHeight="1">
      <c r="A323" s="304">
        <v>780610</v>
      </c>
      <c r="B323" s="311">
        <v>320</v>
      </c>
      <c r="C323" s="306" t="s">
        <v>317</v>
      </c>
      <c r="D323" s="307">
        <v>0</v>
      </c>
      <c r="E323" s="307">
        <v>0</v>
      </c>
      <c r="F323" s="307">
        <v>0</v>
      </c>
      <c r="G323" s="307">
        <v>0</v>
      </c>
      <c r="H323" s="307">
        <v>0</v>
      </c>
      <c r="I323" s="308">
        <v>0</v>
      </c>
    </row>
    <row r="324" spans="1:9" ht="60.75" hidden="1" customHeight="1">
      <c r="A324" s="304">
        <v>780638</v>
      </c>
      <c r="B324" s="311">
        <v>321</v>
      </c>
      <c r="C324" s="306" t="s">
        <v>758</v>
      </c>
      <c r="D324" s="307">
        <v>0</v>
      </c>
      <c r="E324" s="307">
        <v>0</v>
      </c>
      <c r="F324" s="307">
        <v>0</v>
      </c>
      <c r="G324" s="307">
        <v>0</v>
      </c>
      <c r="H324" s="307">
        <v>0</v>
      </c>
      <c r="I324" s="308">
        <v>0</v>
      </c>
    </row>
    <row r="325" spans="1:9" ht="40.5" hidden="1" customHeight="1">
      <c r="A325" s="304">
        <v>780720</v>
      </c>
      <c r="B325" s="311">
        <v>322</v>
      </c>
      <c r="C325" s="306" t="s">
        <v>318</v>
      </c>
      <c r="D325" s="307">
        <v>0</v>
      </c>
      <c r="E325" s="307">
        <v>0</v>
      </c>
      <c r="F325" s="307">
        <v>0</v>
      </c>
      <c r="G325" s="307">
        <v>0</v>
      </c>
      <c r="H325" s="307">
        <v>0</v>
      </c>
      <c r="I325" s="308">
        <v>0</v>
      </c>
    </row>
    <row r="326" spans="1:9" ht="60.75" hidden="1" customHeight="1">
      <c r="A326" s="304">
        <v>780723</v>
      </c>
      <c r="B326" s="311">
        <v>323</v>
      </c>
      <c r="C326" s="306" t="s">
        <v>759</v>
      </c>
      <c r="D326" s="307">
        <v>0</v>
      </c>
      <c r="E326" s="307">
        <v>0</v>
      </c>
      <c r="F326" s="307">
        <v>0</v>
      </c>
      <c r="G326" s="307">
        <v>0</v>
      </c>
      <c r="H326" s="307">
        <v>0</v>
      </c>
      <c r="I326" s="308">
        <v>0</v>
      </c>
    </row>
    <row r="327" spans="1:9" ht="60.75" hidden="1" customHeight="1">
      <c r="A327" s="304">
        <v>780728</v>
      </c>
      <c r="B327" s="311">
        <v>324</v>
      </c>
      <c r="C327" s="306" t="s">
        <v>760</v>
      </c>
      <c r="D327" s="307">
        <v>0</v>
      </c>
      <c r="E327" s="307">
        <v>0</v>
      </c>
      <c r="F327" s="307">
        <v>0</v>
      </c>
      <c r="G327" s="307">
        <v>0</v>
      </c>
      <c r="H327" s="307">
        <v>0</v>
      </c>
      <c r="I327" s="308">
        <v>0</v>
      </c>
    </row>
    <row r="328" spans="1:9" ht="60.75" hidden="1" customHeight="1">
      <c r="A328" s="304">
        <v>780730</v>
      </c>
      <c r="B328" s="311">
        <v>325</v>
      </c>
      <c r="C328" s="306" t="s">
        <v>761</v>
      </c>
      <c r="D328" s="307">
        <v>0</v>
      </c>
      <c r="E328" s="307">
        <v>0</v>
      </c>
      <c r="F328" s="307">
        <v>0</v>
      </c>
      <c r="G328" s="307">
        <v>0</v>
      </c>
      <c r="H328" s="307">
        <v>0</v>
      </c>
      <c r="I328" s="308">
        <v>0</v>
      </c>
    </row>
    <row r="329" spans="1:9" ht="40.5" hidden="1" customHeight="1">
      <c r="A329" s="304">
        <v>780731</v>
      </c>
      <c r="B329" s="311">
        <v>326</v>
      </c>
      <c r="C329" s="306" t="s">
        <v>319</v>
      </c>
      <c r="D329" s="307">
        <v>0</v>
      </c>
      <c r="E329" s="307">
        <v>0</v>
      </c>
      <c r="F329" s="307">
        <v>0</v>
      </c>
      <c r="G329" s="307">
        <v>0</v>
      </c>
      <c r="H329" s="307">
        <v>0</v>
      </c>
      <c r="I329" s="308">
        <v>0</v>
      </c>
    </row>
    <row r="330" spans="1:9" ht="40.5" hidden="1" customHeight="1">
      <c r="A330" s="304">
        <v>780733</v>
      </c>
      <c r="B330" s="311">
        <v>327</v>
      </c>
      <c r="C330" s="306" t="s">
        <v>762</v>
      </c>
      <c r="D330" s="307">
        <v>0</v>
      </c>
      <c r="E330" s="307">
        <v>0</v>
      </c>
      <c r="F330" s="307">
        <v>0</v>
      </c>
      <c r="G330" s="307">
        <v>0</v>
      </c>
      <c r="H330" s="307">
        <v>0</v>
      </c>
      <c r="I330" s="308">
        <v>0</v>
      </c>
    </row>
    <row r="331" spans="1:9" ht="81" hidden="1" customHeight="1">
      <c r="A331" s="304">
        <v>780734</v>
      </c>
      <c r="B331" s="311">
        <v>328</v>
      </c>
      <c r="C331" s="306" t="s">
        <v>320</v>
      </c>
      <c r="D331" s="307">
        <v>0</v>
      </c>
      <c r="E331" s="307">
        <v>0</v>
      </c>
      <c r="F331" s="307">
        <v>0</v>
      </c>
      <c r="G331" s="307">
        <v>0</v>
      </c>
      <c r="H331" s="307">
        <v>0</v>
      </c>
      <c r="I331" s="308">
        <v>0</v>
      </c>
    </row>
    <row r="332" spans="1:9" ht="60.75" hidden="1" customHeight="1">
      <c r="A332" s="304">
        <v>780735</v>
      </c>
      <c r="B332" s="311">
        <v>329</v>
      </c>
      <c r="C332" s="306" t="s">
        <v>763</v>
      </c>
      <c r="D332" s="307">
        <v>0</v>
      </c>
      <c r="E332" s="307">
        <v>0</v>
      </c>
      <c r="F332" s="307">
        <v>0</v>
      </c>
      <c r="G332" s="307">
        <v>0</v>
      </c>
      <c r="H332" s="307">
        <v>0</v>
      </c>
      <c r="I332" s="308">
        <v>0</v>
      </c>
    </row>
    <row r="333" spans="1:9" ht="40.5" hidden="1" customHeight="1">
      <c r="A333" s="304">
        <v>780257</v>
      </c>
      <c r="B333" s="311">
        <v>330</v>
      </c>
      <c r="C333" s="306" t="s">
        <v>321</v>
      </c>
      <c r="D333" s="307">
        <v>0</v>
      </c>
      <c r="E333" s="307">
        <v>0</v>
      </c>
      <c r="F333" s="307">
        <v>0</v>
      </c>
      <c r="G333" s="307">
        <v>0</v>
      </c>
      <c r="H333" s="307">
        <v>0</v>
      </c>
      <c r="I333" s="308">
        <v>0</v>
      </c>
    </row>
    <row r="334" spans="1:9" ht="60.75" hidden="1" customHeight="1">
      <c r="A334" s="304">
        <v>780394</v>
      </c>
      <c r="B334" s="311">
        <v>331</v>
      </c>
      <c r="C334" s="306" t="s">
        <v>764</v>
      </c>
      <c r="D334" s="307">
        <v>0</v>
      </c>
      <c r="E334" s="307">
        <v>0</v>
      </c>
      <c r="F334" s="307">
        <v>0</v>
      </c>
      <c r="G334" s="307">
        <v>0</v>
      </c>
      <c r="H334" s="307">
        <v>0</v>
      </c>
      <c r="I334" s="308">
        <v>0</v>
      </c>
    </row>
    <row r="335" spans="1:9" ht="40.5" hidden="1" customHeight="1">
      <c r="A335" s="304">
        <v>780510</v>
      </c>
      <c r="B335" s="311">
        <v>332</v>
      </c>
      <c r="C335" s="306" t="s">
        <v>765</v>
      </c>
      <c r="D335" s="307">
        <v>0</v>
      </c>
      <c r="E335" s="307">
        <v>0</v>
      </c>
      <c r="F335" s="307">
        <v>0</v>
      </c>
      <c r="G335" s="307">
        <v>0</v>
      </c>
      <c r="H335" s="307">
        <v>0</v>
      </c>
      <c r="I335" s="308">
        <v>0</v>
      </c>
    </row>
    <row r="336" spans="1:9" ht="60.75" hidden="1" customHeight="1">
      <c r="A336" s="304">
        <v>780538</v>
      </c>
      <c r="B336" s="311">
        <v>333</v>
      </c>
      <c r="C336" s="306" t="s">
        <v>766</v>
      </c>
      <c r="D336" s="307">
        <v>0</v>
      </c>
      <c r="E336" s="307">
        <v>0</v>
      </c>
      <c r="F336" s="307">
        <v>0</v>
      </c>
      <c r="G336" s="307">
        <v>0</v>
      </c>
      <c r="H336" s="307">
        <v>0</v>
      </c>
      <c r="I336" s="308">
        <v>0</v>
      </c>
    </row>
    <row r="337" spans="1:9" ht="60.75" hidden="1" customHeight="1">
      <c r="A337" s="304">
        <v>780739</v>
      </c>
      <c r="B337" s="311">
        <v>334</v>
      </c>
      <c r="C337" s="306" t="s">
        <v>767</v>
      </c>
      <c r="D337" s="307">
        <v>0</v>
      </c>
      <c r="E337" s="307">
        <v>0</v>
      </c>
      <c r="F337" s="307">
        <v>0</v>
      </c>
      <c r="G337" s="307">
        <v>0</v>
      </c>
      <c r="H337" s="307">
        <v>0</v>
      </c>
      <c r="I337" s="308">
        <v>0</v>
      </c>
    </row>
    <row r="338" spans="1:9" ht="60.75" hidden="1" customHeight="1">
      <c r="A338" s="304">
        <v>780757</v>
      </c>
      <c r="B338" s="311">
        <v>335</v>
      </c>
      <c r="C338" s="306" t="s">
        <v>322</v>
      </c>
      <c r="D338" s="307">
        <v>0</v>
      </c>
      <c r="E338" s="307">
        <v>0</v>
      </c>
      <c r="F338" s="307">
        <v>0</v>
      </c>
      <c r="G338" s="307">
        <v>0</v>
      </c>
      <c r="H338" s="307">
        <v>0</v>
      </c>
      <c r="I338" s="308">
        <v>0</v>
      </c>
    </row>
    <row r="339" spans="1:9" ht="40.5" hidden="1" customHeight="1">
      <c r="A339" s="304">
        <v>780742</v>
      </c>
      <c r="B339" s="311">
        <v>336</v>
      </c>
      <c r="C339" s="306" t="s">
        <v>323</v>
      </c>
      <c r="D339" s="307">
        <v>0</v>
      </c>
      <c r="E339" s="307">
        <v>0</v>
      </c>
      <c r="F339" s="307">
        <v>0</v>
      </c>
      <c r="G339" s="307">
        <v>0</v>
      </c>
      <c r="H339" s="307">
        <v>0</v>
      </c>
      <c r="I339" s="308">
        <v>0</v>
      </c>
    </row>
    <row r="340" spans="1:9" ht="60.75" hidden="1" customHeight="1">
      <c r="A340" s="304">
        <v>780743</v>
      </c>
      <c r="B340" s="311">
        <v>337</v>
      </c>
      <c r="C340" s="306" t="s">
        <v>768</v>
      </c>
      <c r="D340" s="307">
        <v>0</v>
      </c>
      <c r="E340" s="307">
        <v>0</v>
      </c>
      <c r="F340" s="307">
        <v>0</v>
      </c>
      <c r="G340" s="307">
        <v>0</v>
      </c>
      <c r="H340" s="307">
        <v>0</v>
      </c>
      <c r="I340" s="308">
        <v>0</v>
      </c>
    </row>
    <row r="341" spans="1:9" ht="40.5" hidden="1" customHeight="1">
      <c r="A341" s="304">
        <v>780744</v>
      </c>
      <c r="B341" s="311">
        <v>338</v>
      </c>
      <c r="C341" s="306" t="s">
        <v>324</v>
      </c>
      <c r="D341" s="307">
        <v>0</v>
      </c>
      <c r="E341" s="307">
        <v>0</v>
      </c>
      <c r="F341" s="307">
        <v>0</v>
      </c>
      <c r="G341" s="307">
        <v>0</v>
      </c>
      <c r="H341" s="307">
        <v>0</v>
      </c>
      <c r="I341" s="308">
        <v>0</v>
      </c>
    </row>
    <row r="342" spans="1:9" ht="81" hidden="1" customHeight="1">
      <c r="A342" s="304">
        <v>780747</v>
      </c>
      <c r="B342" s="311">
        <v>339</v>
      </c>
      <c r="C342" s="306" t="s">
        <v>769</v>
      </c>
      <c r="D342" s="307">
        <v>0</v>
      </c>
      <c r="E342" s="307">
        <v>0</v>
      </c>
      <c r="F342" s="307">
        <v>0</v>
      </c>
      <c r="G342" s="307">
        <v>0</v>
      </c>
      <c r="H342" s="307">
        <v>0</v>
      </c>
      <c r="I342" s="308">
        <v>0</v>
      </c>
    </row>
    <row r="343" spans="1:9" ht="40.5" hidden="1" customHeight="1">
      <c r="A343" s="304">
        <v>780748</v>
      </c>
      <c r="B343" s="311">
        <v>340</v>
      </c>
      <c r="C343" s="306" t="s">
        <v>770</v>
      </c>
      <c r="D343" s="307">
        <v>0</v>
      </c>
      <c r="E343" s="307">
        <v>0</v>
      </c>
      <c r="F343" s="307">
        <v>0</v>
      </c>
      <c r="G343" s="307">
        <v>0</v>
      </c>
      <c r="H343" s="307">
        <v>0</v>
      </c>
      <c r="I343" s="308">
        <v>0</v>
      </c>
    </row>
    <row r="344" spans="1:9" ht="121.5" hidden="1" customHeight="1">
      <c r="A344" s="304">
        <v>780749</v>
      </c>
      <c r="B344" s="311">
        <v>341</v>
      </c>
      <c r="C344" s="306" t="s">
        <v>325</v>
      </c>
      <c r="D344" s="307">
        <v>0</v>
      </c>
      <c r="E344" s="307">
        <v>0</v>
      </c>
      <c r="F344" s="307">
        <v>0</v>
      </c>
      <c r="G344" s="307">
        <v>0</v>
      </c>
      <c r="H344" s="307">
        <v>0</v>
      </c>
      <c r="I344" s="308">
        <v>0</v>
      </c>
    </row>
    <row r="345" spans="1:9" ht="101.25" hidden="1" customHeight="1">
      <c r="A345" s="304">
        <v>780750</v>
      </c>
      <c r="B345" s="311">
        <v>342</v>
      </c>
      <c r="C345" s="306" t="s">
        <v>771</v>
      </c>
      <c r="D345" s="307">
        <v>0</v>
      </c>
      <c r="E345" s="307">
        <v>0</v>
      </c>
      <c r="F345" s="307">
        <v>0</v>
      </c>
      <c r="G345" s="307">
        <v>0</v>
      </c>
      <c r="H345" s="307">
        <v>0</v>
      </c>
      <c r="I345" s="308">
        <v>0</v>
      </c>
    </row>
    <row r="346" spans="1:9" ht="40.5" hidden="1" customHeight="1">
      <c r="A346" s="304">
        <v>780752</v>
      </c>
      <c r="B346" s="311">
        <v>343</v>
      </c>
      <c r="C346" s="306" t="s">
        <v>326</v>
      </c>
      <c r="D346" s="307">
        <v>0</v>
      </c>
      <c r="E346" s="307">
        <v>0</v>
      </c>
      <c r="F346" s="307">
        <v>0</v>
      </c>
      <c r="G346" s="307">
        <v>0</v>
      </c>
      <c r="H346" s="307">
        <v>0</v>
      </c>
      <c r="I346" s="308">
        <v>0</v>
      </c>
    </row>
    <row r="347" spans="1:9" ht="81" hidden="1" customHeight="1">
      <c r="A347" s="304">
        <v>780754</v>
      </c>
      <c r="B347" s="311">
        <v>344</v>
      </c>
      <c r="C347" s="306" t="s">
        <v>327</v>
      </c>
      <c r="D347" s="307">
        <v>0</v>
      </c>
      <c r="E347" s="307">
        <v>0</v>
      </c>
      <c r="F347" s="307">
        <v>0</v>
      </c>
      <c r="G347" s="307">
        <v>0</v>
      </c>
      <c r="H347" s="307">
        <v>0</v>
      </c>
      <c r="I347" s="308">
        <v>0</v>
      </c>
    </row>
    <row r="348" spans="1:9" ht="60.75" hidden="1" customHeight="1">
      <c r="A348" s="304">
        <v>780755</v>
      </c>
      <c r="B348" s="311">
        <v>345</v>
      </c>
      <c r="C348" s="306" t="s">
        <v>772</v>
      </c>
      <c r="D348" s="307">
        <v>0</v>
      </c>
      <c r="E348" s="307">
        <v>0</v>
      </c>
      <c r="F348" s="307">
        <v>0</v>
      </c>
      <c r="G348" s="307">
        <v>0</v>
      </c>
      <c r="H348" s="307">
        <v>0</v>
      </c>
      <c r="I348" s="308">
        <v>0</v>
      </c>
    </row>
    <row r="349" spans="1:9" ht="101.25" hidden="1" customHeight="1">
      <c r="A349" s="304">
        <v>780041</v>
      </c>
      <c r="B349" s="311">
        <v>346</v>
      </c>
      <c r="C349" s="306" t="s">
        <v>336</v>
      </c>
      <c r="D349" s="307">
        <v>0</v>
      </c>
      <c r="E349" s="307">
        <v>0</v>
      </c>
      <c r="F349" s="307">
        <v>0</v>
      </c>
      <c r="G349" s="307">
        <v>0</v>
      </c>
      <c r="H349" s="307">
        <v>0</v>
      </c>
      <c r="I349" s="308">
        <v>0</v>
      </c>
    </row>
    <row r="350" spans="1:9" ht="101.25" hidden="1" customHeight="1">
      <c r="A350" s="304">
        <v>780152</v>
      </c>
      <c r="B350" s="311">
        <v>347</v>
      </c>
      <c r="C350" s="310" t="s">
        <v>337</v>
      </c>
      <c r="D350" s="307">
        <v>0</v>
      </c>
      <c r="E350" s="307">
        <v>0</v>
      </c>
      <c r="F350" s="307">
        <v>0</v>
      </c>
      <c r="G350" s="307">
        <v>0</v>
      </c>
      <c r="H350" s="307">
        <v>0</v>
      </c>
      <c r="I350" s="308">
        <v>0</v>
      </c>
    </row>
    <row r="351" spans="1:9" ht="121.5" hidden="1" customHeight="1">
      <c r="A351" s="304">
        <v>780018</v>
      </c>
      <c r="B351" s="311">
        <v>348</v>
      </c>
      <c r="C351" s="306" t="s">
        <v>338</v>
      </c>
      <c r="D351" s="307">
        <v>0</v>
      </c>
      <c r="E351" s="307">
        <v>0</v>
      </c>
      <c r="F351" s="307">
        <v>0</v>
      </c>
      <c r="G351" s="307">
        <v>0</v>
      </c>
      <c r="H351" s="307">
        <v>0</v>
      </c>
      <c r="I351" s="308">
        <v>0</v>
      </c>
    </row>
    <row r="352" spans="1:9" ht="141.75" hidden="1" customHeight="1">
      <c r="A352" s="304">
        <v>780039</v>
      </c>
      <c r="B352" s="311">
        <v>349</v>
      </c>
      <c r="C352" s="306" t="s">
        <v>339</v>
      </c>
      <c r="D352" s="307">
        <v>0</v>
      </c>
      <c r="E352" s="307">
        <v>0</v>
      </c>
      <c r="F352" s="307">
        <v>0</v>
      </c>
      <c r="G352" s="307">
        <v>0</v>
      </c>
      <c r="H352" s="307">
        <v>0</v>
      </c>
      <c r="I352" s="308">
        <v>0</v>
      </c>
    </row>
    <row r="353" spans="1:9" ht="121.5" hidden="1" customHeight="1">
      <c r="A353" s="304">
        <v>780037</v>
      </c>
      <c r="B353" s="311">
        <v>350</v>
      </c>
      <c r="C353" s="310" t="s">
        <v>340</v>
      </c>
      <c r="D353" s="307">
        <v>0</v>
      </c>
      <c r="E353" s="307">
        <v>0</v>
      </c>
      <c r="F353" s="307">
        <v>0</v>
      </c>
      <c r="G353" s="307">
        <v>0</v>
      </c>
      <c r="H353" s="307">
        <v>0</v>
      </c>
      <c r="I353" s="308">
        <v>0</v>
      </c>
    </row>
    <row r="354" spans="1:9" ht="101.25" hidden="1" customHeight="1">
      <c r="A354" s="304">
        <v>780035</v>
      </c>
      <c r="B354" s="311">
        <v>351</v>
      </c>
      <c r="C354" s="306" t="s">
        <v>341</v>
      </c>
      <c r="D354" s="307">
        <v>0</v>
      </c>
      <c r="E354" s="307">
        <v>0</v>
      </c>
      <c r="F354" s="307">
        <v>0</v>
      </c>
      <c r="G354" s="307">
        <v>0</v>
      </c>
      <c r="H354" s="307">
        <v>0</v>
      </c>
      <c r="I354" s="308">
        <v>0</v>
      </c>
    </row>
    <row r="355" spans="1:9" ht="60.75" hidden="1" customHeight="1">
      <c r="A355" s="304">
        <v>780019</v>
      </c>
      <c r="B355" s="311">
        <v>352</v>
      </c>
      <c r="C355" s="310" t="s">
        <v>342</v>
      </c>
      <c r="D355" s="307">
        <v>0</v>
      </c>
      <c r="E355" s="307">
        <v>0</v>
      </c>
      <c r="F355" s="307">
        <v>0</v>
      </c>
      <c r="G355" s="307">
        <v>0</v>
      </c>
      <c r="H355" s="307">
        <v>0</v>
      </c>
      <c r="I355" s="308">
        <v>0</v>
      </c>
    </row>
    <row r="356" spans="1:9" ht="60.75" hidden="1" customHeight="1">
      <c r="A356" s="304">
        <v>780078</v>
      </c>
      <c r="B356" s="311">
        <v>353</v>
      </c>
      <c r="C356" s="306" t="s">
        <v>343</v>
      </c>
      <c r="D356" s="307">
        <v>0</v>
      </c>
      <c r="E356" s="307">
        <v>0</v>
      </c>
      <c r="F356" s="307">
        <v>0</v>
      </c>
      <c r="G356" s="307">
        <v>0</v>
      </c>
      <c r="H356" s="307">
        <v>0</v>
      </c>
      <c r="I356" s="308">
        <v>0</v>
      </c>
    </row>
    <row r="357" spans="1:9" ht="81" hidden="1" customHeight="1">
      <c r="A357" s="304">
        <v>780223</v>
      </c>
      <c r="B357" s="311">
        <v>354</v>
      </c>
      <c r="C357" s="310" t="s">
        <v>344</v>
      </c>
      <c r="D357" s="307">
        <v>0</v>
      </c>
      <c r="E357" s="307">
        <v>0</v>
      </c>
      <c r="F357" s="307">
        <v>0</v>
      </c>
      <c r="G357" s="307">
        <v>0</v>
      </c>
      <c r="H357" s="307">
        <v>0</v>
      </c>
      <c r="I357" s="308">
        <v>0</v>
      </c>
    </row>
    <row r="358" spans="1:9" ht="162" hidden="1" customHeight="1">
      <c r="A358" s="304">
        <v>780130</v>
      </c>
      <c r="B358" s="311">
        <v>355</v>
      </c>
      <c r="C358" s="306" t="s">
        <v>345</v>
      </c>
      <c r="D358" s="307">
        <v>0</v>
      </c>
      <c r="E358" s="307">
        <v>0</v>
      </c>
      <c r="F358" s="307">
        <v>0</v>
      </c>
      <c r="G358" s="307">
        <v>0</v>
      </c>
      <c r="H358" s="307">
        <v>0</v>
      </c>
      <c r="I358" s="308">
        <v>0</v>
      </c>
    </row>
    <row r="359" spans="1:9" ht="121.5" hidden="1" customHeight="1">
      <c r="A359" s="304">
        <v>780079</v>
      </c>
      <c r="B359" s="311">
        <v>356</v>
      </c>
      <c r="C359" s="310" t="s">
        <v>346</v>
      </c>
      <c r="D359" s="307">
        <v>0</v>
      </c>
      <c r="E359" s="307">
        <v>0</v>
      </c>
      <c r="F359" s="307">
        <v>0</v>
      </c>
      <c r="G359" s="307">
        <v>0</v>
      </c>
      <c r="H359" s="307">
        <v>0</v>
      </c>
      <c r="I359" s="308">
        <v>0</v>
      </c>
    </row>
    <row r="360" spans="1:9" ht="101.25" hidden="1" customHeight="1">
      <c r="A360" s="304">
        <v>780219</v>
      </c>
      <c r="B360" s="311">
        <v>357</v>
      </c>
      <c r="C360" s="306" t="s">
        <v>773</v>
      </c>
      <c r="D360" s="307">
        <v>0</v>
      </c>
      <c r="E360" s="307">
        <v>0</v>
      </c>
      <c r="F360" s="307">
        <v>0</v>
      </c>
      <c r="G360" s="307">
        <v>0</v>
      </c>
      <c r="H360" s="307">
        <v>0</v>
      </c>
      <c r="I360" s="308">
        <v>0</v>
      </c>
    </row>
    <row r="361" spans="1:9" ht="101.25" hidden="1" customHeight="1">
      <c r="A361" s="304">
        <v>780216</v>
      </c>
      <c r="B361" s="311">
        <v>358</v>
      </c>
      <c r="C361" s="310" t="s">
        <v>348</v>
      </c>
      <c r="D361" s="307">
        <v>0</v>
      </c>
      <c r="E361" s="307">
        <v>0</v>
      </c>
      <c r="F361" s="307">
        <v>0</v>
      </c>
      <c r="G361" s="307">
        <v>0</v>
      </c>
      <c r="H361" s="307">
        <v>0</v>
      </c>
      <c r="I361" s="308">
        <v>0</v>
      </c>
    </row>
    <row r="362" spans="1:9" ht="101.25" hidden="1" customHeight="1">
      <c r="A362" s="304">
        <v>780244</v>
      </c>
      <c r="B362" s="311">
        <v>359</v>
      </c>
      <c r="C362" s="306" t="s">
        <v>349</v>
      </c>
      <c r="D362" s="307">
        <v>0</v>
      </c>
      <c r="E362" s="307">
        <v>0</v>
      </c>
      <c r="F362" s="307">
        <v>0</v>
      </c>
      <c r="G362" s="307">
        <v>0</v>
      </c>
      <c r="H362" s="307">
        <v>0</v>
      </c>
      <c r="I362" s="308">
        <v>0</v>
      </c>
    </row>
    <row r="363" spans="1:9" ht="101.25" hidden="1" customHeight="1">
      <c r="A363" s="304">
        <v>780241</v>
      </c>
      <c r="B363" s="311">
        <v>360</v>
      </c>
      <c r="C363" s="310" t="s">
        <v>350</v>
      </c>
      <c r="D363" s="307">
        <v>0</v>
      </c>
      <c r="E363" s="307">
        <v>0</v>
      </c>
      <c r="F363" s="307">
        <v>0</v>
      </c>
      <c r="G363" s="307">
        <v>0</v>
      </c>
      <c r="H363" s="307">
        <v>0</v>
      </c>
      <c r="I363" s="308">
        <v>0</v>
      </c>
    </row>
    <row r="364" spans="1:9" ht="101.25" hidden="1" customHeight="1">
      <c r="A364" s="304">
        <v>780243</v>
      </c>
      <c r="B364" s="311">
        <v>361</v>
      </c>
      <c r="C364" s="306" t="s">
        <v>351</v>
      </c>
      <c r="D364" s="307">
        <v>0</v>
      </c>
      <c r="E364" s="307">
        <v>0</v>
      </c>
      <c r="F364" s="307">
        <v>0</v>
      </c>
      <c r="G364" s="307">
        <v>0</v>
      </c>
      <c r="H364" s="307">
        <v>0</v>
      </c>
      <c r="I364" s="308">
        <v>0</v>
      </c>
    </row>
    <row r="365" spans="1:9" ht="81" hidden="1" customHeight="1">
      <c r="A365" s="304">
        <v>780245</v>
      </c>
      <c r="B365" s="311">
        <v>362</v>
      </c>
      <c r="C365" s="310" t="s">
        <v>352</v>
      </c>
      <c r="D365" s="307">
        <v>0</v>
      </c>
      <c r="E365" s="307">
        <v>0</v>
      </c>
      <c r="F365" s="307">
        <v>0</v>
      </c>
      <c r="G365" s="307">
        <v>0</v>
      </c>
      <c r="H365" s="307">
        <v>0</v>
      </c>
      <c r="I365" s="308">
        <v>0</v>
      </c>
    </row>
    <row r="366" spans="1:9" ht="101.25" hidden="1" customHeight="1">
      <c r="A366" s="304">
        <v>780264</v>
      </c>
      <c r="B366" s="309">
        <v>363</v>
      </c>
      <c r="C366" s="306" t="s">
        <v>353</v>
      </c>
      <c r="D366" s="307">
        <v>0</v>
      </c>
      <c r="E366" s="307">
        <v>0</v>
      </c>
      <c r="F366" s="307">
        <v>0</v>
      </c>
      <c r="G366" s="307">
        <v>0</v>
      </c>
      <c r="H366" s="307">
        <v>0</v>
      </c>
      <c r="I366" s="308">
        <v>0</v>
      </c>
    </row>
    <row r="367" spans="1:9" ht="121.5" hidden="1" customHeight="1">
      <c r="A367" s="304">
        <v>780294</v>
      </c>
      <c r="B367" s="311">
        <v>364</v>
      </c>
      <c r="C367" s="306" t="s">
        <v>354</v>
      </c>
      <c r="D367" s="307">
        <v>0</v>
      </c>
      <c r="E367" s="307">
        <v>0</v>
      </c>
      <c r="F367" s="307">
        <v>0</v>
      </c>
      <c r="G367" s="307">
        <v>0</v>
      </c>
      <c r="H367" s="307">
        <v>0</v>
      </c>
      <c r="I367" s="308">
        <v>0</v>
      </c>
    </row>
    <row r="368" spans="1:9" ht="81" hidden="1" customHeight="1">
      <c r="A368" s="304">
        <v>780295</v>
      </c>
      <c r="B368" s="311">
        <v>365</v>
      </c>
      <c r="C368" s="310" t="s">
        <v>355</v>
      </c>
      <c r="D368" s="307">
        <v>0</v>
      </c>
      <c r="E368" s="307">
        <v>0</v>
      </c>
      <c r="F368" s="307">
        <v>0</v>
      </c>
      <c r="G368" s="307">
        <v>0</v>
      </c>
      <c r="H368" s="307">
        <v>0</v>
      </c>
      <c r="I368" s="308">
        <v>0</v>
      </c>
    </row>
    <row r="369" spans="1:9" ht="141.75" hidden="1" customHeight="1">
      <c r="A369" s="304">
        <v>780296</v>
      </c>
      <c r="B369" s="311">
        <v>366</v>
      </c>
      <c r="C369" s="310" t="s">
        <v>356</v>
      </c>
      <c r="D369" s="307">
        <v>0</v>
      </c>
      <c r="E369" s="307">
        <v>0</v>
      </c>
      <c r="F369" s="307">
        <v>0</v>
      </c>
      <c r="G369" s="307">
        <v>0</v>
      </c>
      <c r="H369" s="307">
        <v>0</v>
      </c>
      <c r="I369" s="308">
        <v>0</v>
      </c>
    </row>
    <row r="370" spans="1:9" ht="121.5" hidden="1" customHeight="1">
      <c r="A370" s="304">
        <v>780228</v>
      </c>
      <c r="B370" s="311">
        <v>367</v>
      </c>
      <c r="C370" s="306" t="s">
        <v>357</v>
      </c>
      <c r="D370" s="307">
        <v>0</v>
      </c>
      <c r="E370" s="307">
        <v>0</v>
      </c>
      <c r="F370" s="307">
        <v>0</v>
      </c>
      <c r="G370" s="307">
        <v>0</v>
      </c>
      <c r="H370" s="307">
        <v>0</v>
      </c>
      <c r="I370" s="308">
        <v>0</v>
      </c>
    </row>
    <row r="371" spans="1:9" ht="101.25" hidden="1" customHeight="1">
      <c r="A371" s="304">
        <v>780380</v>
      </c>
      <c r="B371" s="311">
        <v>368</v>
      </c>
      <c r="C371" s="310" t="s">
        <v>358</v>
      </c>
      <c r="D371" s="307">
        <v>0</v>
      </c>
      <c r="E371" s="307">
        <v>0</v>
      </c>
      <c r="F371" s="307">
        <v>0</v>
      </c>
      <c r="G371" s="307">
        <v>0</v>
      </c>
      <c r="H371" s="307">
        <v>0</v>
      </c>
      <c r="I371" s="308">
        <v>0</v>
      </c>
    </row>
    <row r="372" spans="1:9" ht="101.25" hidden="1" customHeight="1">
      <c r="A372" s="304">
        <v>780409</v>
      </c>
      <c r="B372" s="311">
        <v>369</v>
      </c>
      <c r="C372" s="310" t="s">
        <v>359</v>
      </c>
      <c r="D372" s="307">
        <v>0</v>
      </c>
      <c r="E372" s="307">
        <v>0</v>
      </c>
      <c r="F372" s="307">
        <v>0</v>
      </c>
      <c r="G372" s="307">
        <v>0</v>
      </c>
      <c r="H372" s="307">
        <v>0</v>
      </c>
      <c r="I372" s="308">
        <v>0</v>
      </c>
    </row>
    <row r="373" spans="1:9" ht="101.25" hidden="1" customHeight="1">
      <c r="A373" s="304">
        <v>780422</v>
      </c>
      <c r="B373" s="311">
        <v>370</v>
      </c>
      <c r="C373" s="310" t="s">
        <v>360</v>
      </c>
      <c r="D373" s="307">
        <v>0</v>
      </c>
      <c r="E373" s="307">
        <v>0</v>
      </c>
      <c r="F373" s="307">
        <v>0</v>
      </c>
      <c r="G373" s="307">
        <v>0</v>
      </c>
      <c r="H373" s="307">
        <v>0</v>
      </c>
      <c r="I373" s="308">
        <v>0</v>
      </c>
    </row>
    <row r="374" spans="1:9" ht="81" hidden="1" customHeight="1">
      <c r="A374" s="304">
        <v>780218</v>
      </c>
      <c r="B374" s="311">
        <v>371</v>
      </c>
      <c r="C374" s="310" t="s">
        <v>361</v>
      </c>
      <c r="D374" s="307">
        <v>0</v>
      </c>
      <c r="E374" s="307">
        <v>0</v>
      </c>
      <c r="F374" s="307">
        <v>0</v>
      </c>
      <c r="G374" s="307">
        <v>0</v>
      </c>
      <c r="H374" s="307">
        <v>0</v>
      </c>
      <c r="I374" s="308">
        <v>0</v>
      </c>
    </row>
    <row r="375" spans="1:9" ht="121.5" hidden="1" customHeight="1">
      <c r="A375" s="304">
        <v>780331</v>
      </c>
      <c r="B375" s="311">
        <v>372</v>
      </c>
      <c r="C375" s="310" t="s">
        <v>362</v>
      </c>
      <c r="D375" s="307">
        <v>0</v>
      </c>
      <c r="E375" s="307">
        <v>0</v>
      </c>
      <c r="F375" s="307">
        <v>0</v>
      </c>
      <c r="G375" s="307">
        <v>0</v>
      </c>
      <c r="H375" s="307">
        <v>0</v>
      </c>
      <c r="I375" s="308">
        <v>0</v>
      </c>
    </row>
    <row r="376" spans="1:9" ht="60.75" hidden="1" customHeight="1">
      <c r="A376" s="304">
        <v>780634</v>
      </c>
      <c r="B376" s="309">
        <v>373</v>
      </c>
      <c r="C376" s="310" t="s">
        <v>363</v>
      </c>
      <c r="D376" s="307">
        <v>0</v>
      </c>
      <c r="E376" s="307">
        <v>0</v>
      </c>
      <c r="F376" s="307">
        <v>0</v>
      </c>
      <c r="G376" s="307">
        <v>0</v>
      </c>
      <c r="H376" s="307">
        <v>0</v>
      </c>
      <c r="I376" s="308">
        <v>0</v>
      </c>
    </row>
    <row r="377" spans="1:9" ht="60.75" hidden="1" customHeight="1">
      <c r="A377" s="304">
        <v>780693</v>
      </c>
      <c r="B377" s="309">
        <v>374</v>
      </c>
      <c r="C377" s="310" t="s">
        <v>364</v>
      </c>
      <c r="D377" s="307">
        <v>0</v>
      </c>
      <c r="E377" s="307">
        <v>0</v>
      </c>
      <c r="F377" s="307">
        <v>0</v>
      </c>
      <c r="G377" s="307">
        <v>0</v>
      </c>
      <c r="H377" s="307">
        <v>0</v>
      </c>
      <c r="I377" s="308">
        <v>0</v>
      </c>
    </row>
    <row r="378" spans="1:9" ht="141.75" hidden="1" customHeight="1">
      <c r="A378" s="304">
        <v>780756</v>
      </c>
      <c r="B378" s="315">
        <v>375</v>
      </c>
      <c r="C378" s="306" t="s">
        <v>365</v>
      </c>
      <c r="D378" s="307">
        <v>0</v>
      </c>
      <c r="E378" s="307">
        <v>0</v>
      </c>
      <c r="F378" s="307">
        <v>0</v>
      </c>
      <c r="G378" s="307">
        <v>0</v>
      </c>
      <c r="H378" s="307">
        <v>0</v>
      </c>
      <c r="I378" s="308">
        <v>0</v>
      </c>
    </row>
  </sheetData>
  <autoFilter ref="A3:I378">
    <filterColumn colId="8">
      <filters>
        <filter val="1 362 399"/>
        <filter val="1 468 172"/>
        <filter val="1 486 212"/>
        <filter val="1 611 334"/>
        <filter val="1 858 060"/>
        <filter val="1 864 152"/>
        <filter val="1 871 767"/>
        <filter val="11 964"/>
        <filter val="-134 273"/>
        <filter val="15 593"/>
        <filter val="153 983"/>
        <filter val="16 889"/>
        <filter val="-168"/>
        <filter val="-19 195"/>
        <filter val="19 216"/>
        <filter val="2 503 812"/>
        <filter val="251 178"/>
        <filter val="26 706"/>
        <filter val="-26 706"/>
        <filter val="-29 120"/>
        <filter val="3 323 186"/>
        <filter val="3 539 711"/>
        <filter val="35 608"/>
        <filter val="36 944"/>
        <filter val="38 385"/>
        <filter val="38 409"/>
        <filter val="4 634 489"/>
        <filter val="44 510"/>
        <filter val="44 790"/>
        <filter val="459 946"/>
        <filter val="5 967 788"/>
        <filter val="501 067"/>
        <filter val="56 426"/>
        <filter val="57 626"/>
        <filter val="708 195"/>
        <filter val="747 048"/>
        <filter val="76 695"/>
        <filter val="8 902"/>
        <filter val="80 118"/>
        <filter val="86 335"/>
        <filter val="9 547"/>
        <filter val="-9 586"/>
        <filter val="-93 790"/>
      </filters>
    </filterColumn>
  </autoFilter>
  <mergeCells count="1">
    <mergeCell ref="A1:I1"/>
  </mergeCells>
  <pageMargins left="0.25" right="0.25" top="0.75" bottom="0.75" header="0.3" footer="0.3"/>
  <pageSetup paperSize="9" scale="45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1:Z48"/>
  <sheetViews>
    <sheetView zoomScale="87" zoomScaleNormal="87" workbookViewId="0">
      <pane xSplit="4" ySplit="8" topLeftCell="G9" activePane="bottomRight" state="frozen"/>
      <selection activeCell="G19" sqref="G19"/>
      <selection pane="topRight" activeCell="G19" sqref="G19"/>
      <selection pane="bottomLeft" activeCell="G19" sqref="G19"/>
      <selection pane="bottomRight" activeCell="I7" sqref="I7"/>
    </sheetView>
  </sheetViews>
  <sheetFormatPr defaultColWidth="9.109375" defaultRowHeight="13.8" outlineLevelCol="1"/>
  <cols>
    <col min="1" max="1" width="12.88671875" style="100" customWidth="1"/>
    <col min="2" max="2" width="53.33203125" style="100" customWidth="1"/>
    <col min="3" max="3" width="7.88671875" style="100" customWidth="1"/>
    <col min="4" max="4" width="11.6640625" style="100" customWidth="1"/>
    <col min="5" max="6" width="16.6640625" style="100" customWidth="1"/>
    <col min="7" max="8" width="17.5546875" style="100" customWidth="1"/>
    <col min="9" max="10" width="14.44140625" style="100" customWidth="1"/>
    <col min="11" max="12" width="19.5546875" style="100" customWidth="1"/>
    <col min="13" max="14" width="17.44140625" style="100" customWidth="1"/>
    <col min="15" max="16" width="15.33203125" style="100" customWidth="1"/>
    <col min="17" max="18" width="18.6640625" style="100" customWidth="1"/>
    <col min="19" max="20" width="18.33203125" style="100" customWidth="1"/>
    <col min="21" max="22" width="14.5546875" style="100" customWidth="1"/>
    <col min="23" max="24" width="20.44140625" style="100" customWidth="1"/>
    <col min="25" max="25" width="10.109375" style="100" hidden="1" customWidth="1" outlineLevel="1"/>
    <col min="26" max="26" width="9.109375" style="100" collapsed="1"/>
    <col min="27" max="16384" width="9.109375" style="100"/>
  </cols>
  <sheetData>
    <row r="1" spans="1:25" ht="14.4" customHeight="1">
      <c r="A1" s="98" t="s">
        <v>774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</row>
    <row r="2" spans="1:25" ht="21" customHeight="1">
      <c r="A2" s="412" t="s">
        <v>775</v>
      </c>
      <c r="B2" s="412"/>
      <c r="C2" s="412"/>
      <c r="D2" s="412"/>
      <c r="E2" s="120"/>
      <c r="F2" s="120"/>
      <c r="G2" s="121"/>
      <c r="H2" s="121"/>
      <c r="K2" s="104"/>
      <c r="L2" s="104"/>
      <c r="M2" s="104"/>
      <c r="N2" s="104"/>
    </row>
    <row r="3" spans="1:25" ht="21" customHeight="1">
      <c r="A3" s="413" t="s">
        <v>776</v>
      </c>
      <c r="B3" s="413"/>
      <c r="C3" s="413"/>
      <c r="D3" s="413"/>
      <c r="E3" s="120"/>
      <c r="F3" s="120"/>
      <c r="G3" s="121"/>
      <c r="H3" s="121"/>
    </row>
    <row r="4" spans="1:25" ht="96.6" customHeight="1">
      <c r="A4" s="414" t="s">
        <v>777</v>
      </c>
      <c r="B4" s="417" t="s">
        <v>778</v>
      </c>
      <c r="C4" s="420" t="s">
        <v>779</v>
      </c>
      <c r="D4" s="423" t="s">
        <v>780</v>
      </c>
      <c r="E4" s="410" t="s">
        <v>541</v>
      </c>
      <c r="F4" s="411"/>
      <c r="G4" s="410" t="s">
        <v>630</v>
      </c>
      <c r="H4" s="411"/>
      <c r="I4" s="410" t="s">
        <v>632</v>
      </c>
      <c r="J4" s="411"/>
      <c r="K4" s="410" t="s">
        <v>639</v>
      </c>
      <c r="L4" s="411"/>
      <c r="M4" s="410" t="s">
        <v>481</v>
      </c>
      <c r="N4" s="411"/>
      <c r="O4" s="410" t="s">
        <v>781</v>
      </c>
      <c r="P4" s="411"/>
      <c r="Q4" s="410" t="s">
        <v>782</v>
      </c>
      <c r="R4" s="411"/>
      <c r="S4" s="410" t="s">
        <v>636</v>
      </c>
      <c r="T4" s="411"/>
      <c r="U4" s="410" t="s">
        <v>783</v>
      </c>
      <c r="V4" s="411"/>
      <c r="W4" s="410" t="s">
        <v>784</v>
      </c>
      <c r="X4" s="411"/>
      <c r="Y4" s="100" t="s">
        <v>430</v>
      </c>
    </row>
    <row r="5" spans="1:25" ht="20.25" customHeight="1">
      <c r="A5" s="415"/>
      <c r="B5" s="418"/>
      <c r="C5" s="421"/>
      <c r="D5" s="424"/>
      <c r="E5" s="410">
        <v>780045</v>
      </c>
      <c r="F5" s="411"/>
      <c r="G5" s="410">
        <v>780047</v>
      </c>
      <c r="H5" s="411"/>
      <c r="I5" s="410">
        <v>780007</v>
      </c>
      <c r="J5" s="411"/>
      <c r="K5" s="410">
        <v>780151</v>
      </c>
      <c r="L5" s="411"/>
      <c r="M5" s="410">
        <v>780042</v>
      </c>
      <c r="N5" s="411"/>
      <c r="O5" s="410">
        <v>780153</v>
      </c>
      <c r="P5" s="411"/>
      <c r="Q5" s="410">
        <v>780240</v>
      </c>
      <c r="R5" s="411"/>
      <c r="S5" s="410">
        <v>780014</v>
      </c>
      <c r="T5" s="411"/>
      <c r="U5" s="410">
        <v>780376</v>
      </c>
      <c r="V5" s="411"/>
      <c r="W5" s="409" t="s">
        <v>785</v>
      </c>
      <c r="X5" s="409"/>
    </row>
    <row r="6" spans="1:25" ht="18.75" customHeight="1">
      <c r="A6" s="415"/>
      <c r="B6" s="418"/>
      <c r="C6" s="421"/>
      <c r="D6" s="424"/>
      <c r="E6" s="409" t="s">
        <v>785</v>
      </c>
      <c r="F6" s="409"/>
      <c r="G6" s="409" t="s">
        <v>785</v>
      </c>
      <c r="H6" s="409"/>
      <c r="I6" s="409" t="s">
        <v>785</v>
      </c>
      <c r="J6" s="409"/>
      <c r="K6" s="409" t="s">
        <v>785</v>
      </c>
      <c r="L6" s="409"/>
      <c r="M6" s="409" t="s">
        <v>785</v>
      </c>
      <c r="N6" s="409"/>
      <c r="O6" s="409" t="s">
        <v>785</v>
      </c>
      <c r="P6" s="409"/>
      <c r="Q6" s="409" t="s">
        <v>785</v>
      </c>
      <c r="R6" s="409"/>
      <c r="S6" s="409" t="s">
        <v>785</v>
      </c>
      <c r="T6" s="409"/>
      <c r="U6" s="409" t="s">
        <v>785</v>
      </c>
      <c r="V6" s="409"/>
      <c r="W6" s="409"/>
      <c r="X6" s="409"/>
    </row>
    <row r="7" spans="1:25" ht="52.5" customHeight="1">
      <c r="A7" s="416"/>
      <c r="B7" s="419"/>
      <c r="C7" s="422"/>
      <c r="D7" s="425"/>
      <c r="E7" s="105" t="s">
        <v>786</v>
      </c>
      <c r="F7" s="105" t="s">
        <v>787</v>
      </c>
      <c r="G7" s="105" t="s">
        <v>786</v>
      </c>
      <c r="H7" s="105" t="s">
        <v>787</v>
      </c>
      <c r="I7" s="105" t="s">
        <v>786</v>
      </c>
      <c r="J7" s="105" t="s">
        <v>787</v>
      </c>
      <c r="K7" s="105" t="s">
        <v>786</v>
      </c>
      <c r="L7" s="105" t="s">
        <v>787</v>
      </c>
      <c r="M7" s="105" t="s">
        <v>786</v>
      </c>
      <c r="N7" s="105" t="s">
        <v>787</v>
      </c>
      <c r="O7" s="105" t="s">
        <v>786</v>
      </c>
      <c r="P7" s="105" t="s">
        <v>787</v>
      </c>
      <c r="Q7" s="105" t="s">
        <v>786</v>
      </c>
      <c r="R7" s="105" t="s">
        <v>787</v>
      </c>
      <c r="S7" s="105" t="s">
        <v>786</v>
      </c>
      <c r="T7" s="105" t="s">
        <v>787</v>
      </c>
      <c r="U7" s="105" t="s">
        <v>786</v>
      </c>
      <c r="V7" s="105" t="s">
        <v>787</v>
      </c>
      <c r="W7" s="105" t="s">
        <v>786</v>
      </c>
      <c r="X7" s="105" t="s">
        <v>787</v>
      </c>
    </row>
    <row r="8" spans="1:25" s="107" customFormat="1" ht="14.25" customHeight="1">
      <c r="A8" s="106"/>
      <c r="B8" s="106">
        <v>2</v>
      </c>
      <c r="C8" s="106">
        <v>3</v>
      </c>
      <c r="D8" s="106"/>
      <c r="E8" s="106">
        <v>11</v>
      </c>
      <c r="F8" s="106">
        <v>12</v>
      </c>
      <c r="G8" s="106">
        <v>18</v>
      </c>
      <c r="H8" s="106">
        <v>19</v>
      </c>
      <c r="I8" s="106">
        <v>25</v>
      </c>
      <c r="J8" s="106">
        <v>26</v>
      </c>
      <c r="K8" s="106">
        <v>32</v>
      </c>
      <c r="L8" s="106">
        <v>33</v>
      </c>
      <c r="M8" s="106">
        <v>39</v>
      </c>
      <c r="N8" s="106">
        <v>40</v>
      </c>
      <c r="O8" s="106">
        <v>46</v>
      </c>
      <c r="P8" s="106">
        <v>47</v>
      </c>
      <c r="Q8" s="106">
        <v>53</v>
      </c>
      <c r="R8" s="106">
        <v>54</v>
      </c>
      <c r="S8" s="106">
        <v>60</v>
      </c>
      <c r="T8" s="106">
        <v>61</v>
      </c>
      <c r="U8" s="106">
        <v>67</v>
      </c>
      <c r="V8" s="106">
        <v>68</v>
      </c>
      <c r="W8" s="106">
        <v>74</v>
      </c>
      <c r="X8" s="106">
        <v>75</v>
      </c>
    </row>
    <row r="9" spans="1:25" ht="18" customHeight="1">
      <c r="A9" s="108"/>
      <c r="B9" s="109" t="s">
        <v>788</v>
      </c>
      <c r="C9" s="110" t="s">
        <v>789</v>
      </c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22"/>
      <c r="X9" s="122"/>
    </row>
    <row r="10" spans="1:25" ht="67.5" customHeight="1">
      <c r="A10" s="112" t="s">
        <v>790</v>
      </c>
      <c r="B10" s="113" t="s">
        <v>791</v>
      </c>
      <c r="C10" s="110" t="s">
        <v>792</v>
      </c>
      <c r="D10" s="114">
        <v>186909</v>
      </c>
      <c r="E10" s="114">
        <v>0</v>
      </c>
      <c r="F10" s="114">
        <v>0</v>
      </c>
      <c r="G10" s="114">
        <v>0</v>
      </c>
      <c r="H10" s="114">
        <v>0</v>
      </c>
      <c r="I10" s="114">
        <v>0</v>
      </c>
      <c r="J10" s="114">
        <v>0</v>
      </c>
      <c r="K10" s="114">
        <v>0</v>
      </c>
      <c r="L10" s="114">
        <v>0</v>
      </c>
      <c r="M10" s="114">
        <v>0</v>
      </c>
      <c r="N10" s="114">
        <v>0</v>
      </c>
      <c r="O10" s="114">
        <v>0</v>
      </c>
      <c r="P10" s="114">
        <v>0</v>
      </c>
      <c r="Q10" s="114">
        <v>165</v>
      </c>
      <c r="R10" s="114">
        <v>30839985</v>
      </c>
      <c r="S10" s="114">
        <v>0</v>
      </c>
      <c r="T10" s="114">
        <v>0</v>
      </c>
      <c r="U10" s="114">
        <v>62</v>
      </c>
      <c r="V10" s="114">
        <v>11588358</v>
      </c>
      <c r="W10" s="115">
        <v>227</v>
      </c>
      <c r="X10" s="115">
        <v>42428343</v>
      </c>
      <c r="Y10" s="116" t="str">
        <f>IF(X10-W10*D10=0,"ОК!","Ошибка!")</f>
        <v>ОК!</v>
      </c>
    </row>
    <row r="11" spans="1:25" ht="38.1" customHeight="1">
      <c r="A11" s="112" t="s">
        <v>793</v>
      </c>
      <c r="B11" s="113" t="s">
        <v>794</v>
      </c>
      <c r="C11" s="110" t="s">
        <v>795</v>
      </c>
      <c r="D11" s="114">
        <v>334469</v>
      </c>
      <c r="E11" s="114">
        <v>0</v>
      </c>
      <c r="F11" s="114">
        <v>0</v>
      </c>
      <c r="G11" s="114">
        <v>0</v>
      </c>
      <c r="H11" s="114">
        <v>0</v>
      </c>
      <c r="I11" s="114">
        <v>0</v>
      </c>
      <c r="J11" s="114">
        <v>0</v>
      </c>
      <c r="K11" s="114">
        <v>0</v>
      </c>
      <c r="L11" s="114">
        <v>0</v>
      </c>
      <c r="M11" s="114">
        <v>0</v>
      </c>
      <c r="N11" s="114">
        <v>0</v>
      </c>
      <c r="O11" s="114">
        <v>316</v>
      </c>
      <c r="P11" s="114">
        <v>105692204</v>
      </c>
      <c r="Q11" s="114">
        <v>23</v>
      </c>
      <c r="R11" s="114">
        <v>7692787</v>
      </c>
      <c r="S11" s="114">
        <v>0</v>
      </c>
      <c r="T11" s="114">
        <v>0</v>
      </c>
      <c r="U11" s="114">
        <v>0</v>
      </c>
      <c r="V11" s="114">
        <v>0</v>
      </c>
      <c r="W11" s="115">
        <v>339</v>
      </c>
      <c r="X11" s="115">
        <v>113384991</v>
      </c>
      <c r="Y11" s="116" t="str">
        <f t="shared" ref="Y11:Y42" si="0">IF(X11-W11*D11=0,"ОК!","Ошибка!")</f>
        <v>ОК!</v>
      </c>
    </row>
    <row r="12" spans="1:25" ht="50.25" customHeight="1">
      <c r="A12" s="112" t="s">
        <v>796</v>
      </c>
      <c r="B12" s="113" t="s">
        <v>797</v>
      </c>
      <c r="C12" s="110" t="s">
        <v>798</v>
      </c>
      <c r="D12" s="114">
        <v>242939</v>
      </c>
      <c r="E12" s="114">
        <v>0</v>
      </c>
      <c r="F12" s="114">
        <v>0</v>
      </c>
      <c r="G12" s="114">
        <v>0</v>
      </c>
      <c r="H12" s="114">
        <v>0</v>
      </c>
      <c r="I12" s="114">
        <v>0</v>
      </c>
      <c r="J12" s="114">
        <v>0</v>
      </c>
      <c r="K12" s="114">
        <v>0</v>
      </c>
      <c r="L12" s="114">
        <v>0</v>
      </c>
      <c r="M12" s="114">
        <v>0</v>
      </c>
      <c r="N12" s="114">
        <v>0</v>
      </c>
      <c r="O12" s="114">
        <v>12</v>
      </c>
      <c r="P12" s="114">
        <v>2915268</v>
      </c>
      <c r="Q12" s="114">
        <v>39</v>
      </c>
      <c r="R12" s="114">
        <v>9474621</v>
      </c>
      <c r="S12" s="114">
        <v>0</v>
      </c>
      <c r="T12" s="114">
        <v>0</v>
      </c>
      <c r="U12" s="114">
        <v>4</v>
      </c>
      <c r="V12" s="114">
        <v>971756</v>
      </c>
      <c r="W12" s="115">
        <v>55</v>
      </c>
      <c r="X12" s="115">
        <v>13361645</v>
      </c>
      <c r="Y12" s="116" t="str">
        <f t="shared" si="0"/>
        <v>ОК!</v>
      </c>
    </row>
    <row r="13" spans="1:25" ht="20.100000000000001" customHeight="1">
      <c r="A13" s="108"/>
      <c r="B13" s="109" t="s">
        <v>799</v>
      </c>
      <c r="C13" s="110" t="s">
        <v>800</v>
      </c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5"/>
      <c r="X13" s="115"/>
      <c r="Y13" s="116" t="str">
        <f t="shared" si="0"/>
        <v>ОК!</v>
      </c>
    </row>
    <row r="14" spans="1:25" ht="38.25" customHeight="1">
      <c r="A14" s="112" t="s">
        <v>801</v>
      </c>
      <c r="B14" s="113" t="s">
        <v>802</v>
      </c>
      <c r="C14" s="110">
        <v>35</v>
      </c>
      <c r="D14" s="114">
        <v>53036</v>
      </c>
      <c r="E14" s="114">
        <v>10</v>
      </c>
      <c r="F14" s="114">
        <v>530360</v>
      </c>
      <c r="G14" s="114">
        <v>40</v>
      </c>
      <c r="H14" s="114">
        <v>2121440</v>
      </c>
      <c r="I14" s="114">
        <v>38</v>
      </c>
      <c r="J14" s="114">
        <v>2015368</v>
      </c>
      <c r="K14" s="114">
        <v>0</v>
      </c>
      <c r="L14" s="114">
        <v>0</v>
      </c>
      <c r="M14" s="114">
        <v>21</v>
      </c>
      <c r="N14" s="114">
        <v>1113756</v>
      </c>
      <c r="O14" s="114">
        <v>33</v>
      </c>
      <c r="P14" s="114">
        <v>1750188</v>
      </c>
      <c r="Q14" s="114">
        <v>392</v>
      </c>
      <c r="R14" s="114">
        <v>20790112</v>
      </c>
      <c r="S14" s="114">
        <v>93</v>
      </c>
      <c r="T14" s="114">
        <v>4932348</v>
      </c>
      <c r="U14" s="114">
        <v>33</v>
      </c>
      <c r="V14" s="114">
        <v>1750188</v>
      </c>
      <c r="W14" s="115">
        <v>660</v>
      </c>
      <c r="X14" s="115">
        <v>35003760</v>
      </c>
      <c r="Y14" s="116" t="str">
        <f t="shared" si="0"/>
        <v>ОК!</v>
      </c>
    </row>
    <row r="15" spans="1:25" ht="41.25" customHeight="1">
      <c r="A15" s="112" t="s">
        <v>803</v>
      </c>
      <c r="B15" s="113" t="s">
        <v>804</v>
      </c>
      <c r="C15" s="110">
        <v>54</v>
      </c>
      <c r="D15" s="114">
        <v>53553</v>
      </c>
      <c r="E15" s="114">
        <v>116</v>
      </c>
      <c r="F15" s="114">
        <v>6212148</v>
      </c>
      <c r="G15" s="114">
        <v>170</v>
      </c>
      <c r="H15" s="114">
        <v>9104010</v>
      </c>
      <c r="I15" s="114">
        <v>241</v>
      </c>
      <c r="J15" s="114">
        <v>12906273</v>
      </c>
      <c r="K15" s="114">
        <v>0</v>
      </c>
      <c r="L15" s="114">
        <v>0</v>
      </c>
      <c r="M15" s="114">
        <v>0</v>
      </c>
      <c r="N15" s="114">
        <v>0</v>
      </c>
      <c r="O15" s="114">
        <v>0</v>
      </c>
      <c r="P15" s="114">
        <v>0</v>
      </c>
      <c r="Q15" s="114">
        <v>0</v>
      </c>
      <c r="R15" s="114">
        <v>0</v>
      </c>
      <c r="S15" s="114">
        <v>0</v>
      </c>
      <c r="T15" s="114">
        <v>0</v>
      </c>
      <c r="U15" s="114">
        <v>0</v>
      </c>
      <c r="V15" s="114">
        <v>0</v>
      </c>
      <c r="W15" s="115">
        <v>527</v>
      </c>
      <c r="X15" s="115">
        <v>28222431</v>
      </c>
      <c r="Y15" s="116" t="str">
        <f t="shared" si="0"/>
        <v>ОК!</v>
      </c>
    </row>
    <row r="16" spans="1:25" ht="46.5" customHeight="1">
      <c r="A16" s="112" t="s">
        <v>805</v>
      </c>
      <c r="B16" s="113" t="s">
        <v>806</v>
      </c>
      <c r="C16" s="110">
        <v>55</v>
      </c>
      <c r="D16" s="114">
        <v>138415</v>
      </c>
      <c r="E16" s="114">
        <v>96</v>
      </c>
      <c r="F16" s="114">
        <v>13287840</v>
      </c>
      <c r="G16" s="114">
        <v>272</v>
      </c>
      <c r="H16" s="114">
        <v>37648880</v>
      </c>
      <c r="I16" s="114">
        <v>172</v>
      </c>
      <c r="J16" s="114">
        <v>23807380</v>
      </c>
      <c r="K16" s="114">
        <v>0</v>
      </c>
      <c r="L16" s="114">
        <v>0</v>
      </c>
      <c r="M16" s="114">
        <v>0</v>
      </c>
      <c r="N16" s="114">
        <v>0</v>
      </c>
      <c r="O16" s="114">
        <v>0</v>
      </c>
      <c r="P16" s="114">
        <v>0</v>
      </c>
      <c r="Q16" s="114">
        <v>0</v>
      </c>
      <c r="R16" s="114">
        <v>0</v>
      </c>
      <c r="S16" s="114">
        <v>0</v>
      </c>
      <c r="T16" s="114">
        <v>0</v>
      </c>
      <c r="U16" s="114">
        <v>0</v>
      </c>
      <c r="V16" s="114">
        <v>0</v>
      </c>
      <c r="W16" s="115">
        <v>540</v>
      </c>
      <c r="X16" s="115">
        <v>74744100</v>
      </c>
      <c r="Y16" s="116" t="str">
        <f t="shared" si="0"/>
        <v>ОК!</v>
      </c>
    </row>
    <row r="17" spans="1:25" ht="46.5" customHeight="1">
      <c r="A17" s="112" t="s">
        <v>807</v>
      </c>
      <c r="B17" s="113" t="s">
        <v>808</v>
      </c>
      <c r="C17" s="110">
        <v>56</v>
      </c>
      <c r="D17" s="114">
        <v>276417</v>
      </c>
      <c r="E17" s="114">
        <v>15</v>
      </c>
      <c r="F17" s="114">
        <v>4146255</v>
      </c>
      <c r="G17" s="114">
        <v>170</v>
      </c>
      <c r="H17" s="114">
        <v>46990890</v>
      </c>
      <c r="I17" s="114">
        <v>58</v>
      </c>
      <c r="J17" s="114">
        <v>16032186</v>
      </c>
      <c r="K17" s="114">
        <v>0</v>
      </c>
      <c r="L17" s="114">
        <v>0</v>
      </c>
      <c r="M17" s="114">
        <v>0</v>
      </c>
      <c r="N17" s="114">
        <v>0</v>
      </c>
      <c r="O17" s="114">
        <v>0</v>
      </c>
      <c r="P17" s="114">
        <v>0</v>
      </c>
      <c r="Q17" s="114">
        <v>0</v>
      </c>
      <c r="R17" s="114">
        <v>0</v>
      </c>
      <c r="S17" s="114">
        <v>0</v>
      </c>
      <c r="T17" s="114">
        <v>0</v>
      </c>
      <c r="U17" s="114">
        <v>0</v>
      </c>
      <c r="V17" s="114">
        <v>0</v>
      </c>
      <c r="W17" s="115">
        <v>243</v>
      </c>
      <c r="X17" s="115">
        <v>67169331</v>
      </c>
      <c r="Y17" s="116" t="str">
        <f t="shared" si="0"/>
        <v>ОК!</v>
      </c>
    </row>
    <row r="18" spans="1:25" ht="53.25" customHeight="1">
      <c r="A18" s="112" t="s">
        <v>809</v>
      </c>
      <c r="B18" s="113" t="s">
        <v>810</v>
      </c>
      <c r="C18" s="110">
        <v>57</v>
      </c>
      <c r="D18" s="114">
        <v>91154</v>
      </c>
      <c r="E18" s="114">
        <v>60</v>
      </c>
      <c r="F18" s="114">
        <v>5469240</v>
      </c>
      <c r="G18" s="114">
        <v>8</v>
      </c>
      <c r="H18" s="114">
        <v>729232</v>
      </c>
      <c r="I18" s="114">
        <v>23</v>
      </c>
      <c r="J18" s="114">
        <v>2096542</v>
      </c>
      <c r="K18" s="114">
        <v>0</v>
      </c>
      <c r="L18" s="114">
        <v>0</v>
      </c>
      <c r="M18" s="114">
        <v>0</v>
      </c>
      <c r="N18" s="114">
        <v>0</v>
      </c>
      <c r="O18" s="114">
        <v>0</v>
      </c>
      <c r="P18" s="114">
        <v>0</v>
      </c>
      <c r="Q18" s="114">
        <v>136</v>
      </c>
      <c r="R18" s="114">
        <v>12396944</v>
      </c>
      <c r="S18" s="114">
        <v>0</v>
      </c>
      <c r="T18" s="114">
        <v>0</v>
      </c>
      <c r="U18" s="114">
        <v>0</v>
      </c>
      <c r="V18" s="114">
        <v>0</v>
      </c>
      <c r="W18" s="115">
        <v>227</v>
      </c>
      <c r="X18" s="115">
        <v>20691958</v>
      </c>
      <c r="Y18" s="116" t="str">
        <f t="shared" si="0"/>
        <v>ОК!</v>
      </c>
    </row>
    <row r="19" spans="1:25" ht="51" customHeight="1">
      <c r="A19" s="112" t="s">
        <v>811</v>
      </c>
      <c r="B19" s="113" t="s">
        <v>812</v>
      </c>
      <c r="C19" s="110">
        <v>58</v>
      </c>
      <c r="D19" s="114">
        <v>180557</v>
      </c>
      <c r="E19" s="114">
        <v>26</v>
      </c>
      <c r="F19" s="114">
        <v>4694482</v>
      </c>
      <c r="G19" s="114">
        <v>21</v>
      </c>
      <c r="H19" s="114">
        <v>3791697</v>
      </c>
      <c r="I19" s="114">
        <v>52</v>
      </c>
      <c r="J19" s="114">
        <v>9388964</v>
      </c>
      <c r="K19" s="114">
        <v>0</v>
      </c>
      <c r="L19" s="114">
        <v>0</v>
      </c>
      <c r="M19" s="114">
        <v>0</v>
      </c>
      <c r="N19" s="114">
        <v>0</v>
      </c>
      <c r="O19" s="114">
        <v>0</v>
      </c>
      <c r="P19" s="114">
        <v>0</v>
      </c>
      <c r="Q19" s="114">
        <v>0</v>
      </c>
      <c r="R19" s="114">
        <v>0</v>
      </c>
      <c r="S19" s="114">
        <v>0</v>
      </c>
      <c r="T19" s="114">
        <v>0</v>
      </c>
      <c r="U19" s="114">
        <v>0</v>
      </c>
      <c r="V19" s="114">
        <v>0</v>
      </c>
      <c r="W19" s="115">
        <v>99</v>
      </c>
      <c r="X19" s="115">
        <v>17875143</v>
      </c>
      <c r="Y19" s="116" t="str">
        <f t="shared" si="0"/>
        <v>ОК!</v>
      </c>
    </row>
    <row r="20" spans="1:25" ht="51.75" customHeight="1">
      <c r="A20" s="112" t="s">
        <v>813</v>
      </c>
      <c r="B20" s="113" t="s">
        <v>814</v>
      </c>
      <c r="C20" s="110">
        <v>59</v>
      </c>
      <c r="D20" s="114">
        <v>309914</v>
      </c>
      <c r="E20" s="114">
        <v>0</v>
      </c>
      <c r="F20" s="114">
        <v>0</v>
      </c>
      <c r="G20" s="114">
        <v>24</v>
      </c>
      <c r="H20" s="114">
        <v>7437936</v>
      </c>
      <c r="I20" s="114">
        <v>27</v>
      </c>
      <c r="J20" s="114">
        <v>8367678</v>
      </c>
      <c r="K20" s="114">
        <v>0</v>
      </c>
      <c r="L20" s="114">
        <v>0</v>
      </c>
      <c r="M20" s="114">
        <v>0</v>
      </c>
      <c r="N20" s="114">
        <v>0</v>
      </c>
      <c r="O20" s="114">
        <v>0</v>
      </c>
      <c r="P20" s="114">
        <v>0</v>
      </c>
      <c r="Q20" s="114">
        <v>0</v>
      </c>
      <c r="R20" s="114">
        <v>0</v>
      </c>
      <c r="S20" s="114">
        <v>0</v>
      </c>
      <c r="T20" s="114">
        <v>0</v>
      </c>
      <c r="U20" s="114">
        <v>0</v>
      </c>
      <c r="V20" s="114">
        <v>0</v>
      </c>
      <c r="W20" s="115">
        <v>51</v>
      </c>
      <c r="X20" s="115">
        <v>15805614</v>
      </c>
      <c r="Y20" s="116" t="str">
        <f t="shared" si="0"/>
        <v>ОК!</v>
      </c>
    </row>
    <row r="21" spans="1:25" ht="57" customHeight="1">
      <c r="A21" s="112" t="s">
        <v>815</v>
      </c>
      <c r="B21" s="113" t="s">
        <v>816</v>
      </c>
      <c r="C21" s="110">
        <v>60</v>
      </c>
      <c r="D21" s="114">
        <v>418758</v>
      </c>
      <c r="E21" s="114">
        <v>81</v>
      </c>
      <c r="F21" s="114">
        <v>33919398</v>
      </c>
      <c r="G21" s="114">
        <v>156</v>
      </c>
      <c r="H21" s="114">
        <v>65326248</v>
      </c>
      <c r="I21" s="114">
        <v>283</v>
      </c>
      <c r="J21" s="114">
        <v>118508514</v>
      </c>
      <c r="K21" s="114">
        <v>0</v>
      </c>
      <c r="L21" s="114">
        <v>0</v>
      </c>
      <c r="M21" s="114">
        <v>0</v>
      </c>
      <c r="N21" s="114">
        <v>0</v>
      </c>
      <c r="O21" s="114">
        <v>0</v>
      </c>
      <c r="P21" s="114">
        <v>0</v>
      </c>
      <c r="Q21" s="114">
        <v>0</v>
      </c>
      <c r="R21" s="114">
        <v>0</v>
      </c>
      <c r="S21" s="114">
        <v>0</v>
      </c>
      <c r="T21" s="114">
        <v>0</v>
      </c>
      <c r="U21" s="114">
        <v>0</v>
      </c>
      <c r="V21" s="114">
        <v>0</v>
      </c>
      <c r="W21" s="115">
        <v>520</v>
      </c>
      <c r="X21" s="115">
        <v>217754160</v>
      </c>
      <c r="Y21" s="116" t="str">
        <f t="shared" si="0"/>
        <v>ОК!</v>
      </c>
    </row>
    <row r="22" spans="1:25" ht="54.75" customHeight="1">
      <c r="A22" s="112" t="s">
        <v>817</v>
      </c>
      <c r="B22" s="113" t="s">
        <v>818</v>
      </c>
      <c r="C22" s="110">
        <v>61</v>
      </c>
      <c r="D22" s="114">
        <v>535747</v>
      </c>
      <c r="E22" s="114">
        <v>42</v>
      </c>
      <c r="F22" s="114">
        <v>22501374</v>
      </c>
      <c r="G22" s="114">
        <v>109</v>
      </c>
      <c r="H22" s="114">
        <v>58396423</v>
      </c>
      <c r="I22" s="114">
        <v>68</v>
      </c>
      <c r="J22" s="114">
        <v>36430796</v>
      </c>
      <c r="K22" s="114">
        <v>0</v>
      </c>
      <c r="L22" s="114">
        <v>0</v>
      </c>
      <c r="M22" s="114">
        <v>0</v>
      </c>
      <c r="N22" s="114">
        <v>0</v>
      </c>
      <c r="O22" s="114">
        <v>0</v>
      </c>
      <c r="P22" s="114">
        <v>0</v>
      </c>
      <c r="Q22" s="114">
        <v>0</v>
      </c>
      <c r="R22" s="114">
        <v>0</v>
      </c>
      <c r="S22" s="114">
        <v>0</v>
      </c>
      <c r="T22" s="114">
        <v>0</v>
      </c>
      <c r="U22" s="114">
        <v>0</v>
      </c>
      <c r="V22" s="114">
        <v>0</v>
      </c>
      <c r="W22" s="115">
        <v>219</v>
      </c>
      <c r="X22" s="115">
        <v>117328593</v>
      </c>
      <c r="Y22" s="116" t="str">
        <f t="shared" si="0"/>
        <v>ОК!</v>
      </c>
    </row>
    <row r="23" spans="1:25" ht="54.75" customHeight="1">
      <c r="A23" s="112" t="s">
        <v>819</v>
      </c>
      <c r="B23" s="113" t="s">
        <v>820</v>
      </c>
      <c r="C23" s="110">
        <v>62</v>
      </c>
      <c r="D23" s="114">
        <v>646962</v>
      </c>
      <c r="E23" s="114">
        <v>31</v>
      </c>
      <c r="F23" s="114">
        <v>20055822</v>
      </c>
      <c r="G23" s="114">
        <v>55</v>
      </c>
      <c r="H23" s="114">
        <v>35582910</v>
      </c>
      <c r="I23" s="114">
        <v>85</v>
      </c>
      <c r="J23" s="114">
        <v>54991770</v>
      </c>
      <c r="K23" s="114">
        <v>0</v>
      </c>
      <c r="L23" s="114">
        <v>0</v>
      </c>
      <c r="M23" s="114">
        <v>0</v>
      </c>
      <c r="N23" s="114">
        <v>0</v>
      </c>
      <c r="O23" s="114">
        <v>0</v>
      </c>
      <c r="P23" s="114">
        <v>0</v>
      </c>
      <c r="Q23" s="114">
        <v>0</v>
      </c>
      <c r="R23" s="114">
        <v>0</v>
      </c>
      <c r="S23" s="114">
        <v>0</v>
      </c>
      <c r="T23" s="114">
        <v>0</v>
      </c>
      <c r="U23" s="114">
        <v>0</v>
      </c>
      <c r="V23" s="114">
        <v>0</v>
      </c>
      <c r="W23" s="115">
        <v>171</v>
      </c>
      <c r="X23" s="115">
        <v>110630502</v>
      </c>
      <c r="Y23" s="116" t="str">
        <f t="shared" si="0"/>
        <v>ОК!</v>
      </c>
    </row>
    <row r="24" spans="1:25" ht="50.25" customHeight="1">
      <c r="A24" s="112" t="s">
        <v>821</v>
      </c>
      <c r="B24" s="113" t="s">
        <v>822</v>
      </c>
      <c r="C24" s="110">
        <v>66</v>
      </c>
      <c r="D24" s="114">
        <v>15801</v>
      </c>
      <c r="E24" s="114">
        <v>0</v>
      </c>
      <c r="F24" s="114">
        <v>0</v>
      </c>
      <c r="G24" s="114">
        <v>0</v>
      </c>
      <c r="H24" s="114">
        <v>0</v>
      </c>
      <c r="I24" s="114">
        <v>0</v>
      </c>
      <c r="J24" s="114">
        <v>0</v>
      </c>
      <c r="K24" s="114">
        <v>706</v>
      </c>
      <c r="L24" s="114">
        <v>11155506</v>
      </c>
      <c r="M24" s="114">
        <v>240</v>
      </c>
      <c r="N24" s="114">
        <v>3792240</v>
      </c>
      <c r="O24" s="114">
        <v>0</v>
      </c>
      <c r="P24" s="114">
        <v>0</v>
      </c>
      <c r="Q24" s="114">
        <v>823</v>
      </c>
      <c r="R24" s="114">
        <v>13004223</v>
      </c>
      <c r="S24" s="114">
        <v>93</v>
      </c>
      <c r="T24" s="114">
        <v>1469493</v>
      </c>
      <c r="U24" s="114">
        <v>0</v>
      </c>
      <c r="V24" s="114">
        <v>0</v>
      </c>
      <c r="W24" s="115">
        <v>1862</v>
      </c>
      <c r="X24" s="115">
        <v>29421462</v>
      </c>
      <c r="Y24" s="116" t="str">
        <f t="shared" si="0"/>
        <v>ОК!</v>
      </c>
    </row>
    <row r="25" spans="1:25" ht="54" customHeight="1">
      <c r="A25" s="112" t="s">
        <v>823</v>
      </c>
      <c r="B25" s="113" t="s">
        <v>824</v>
      </c>
      <c r="C25" s="110">
        <v>67</v>
      </c>
      <c r="D25" s="114">
        <v>41594</v>
      </c>
      <c r="E25" s="114">
        <v>0</v>
      </c>
      <c r="F25" s="114">
        <v>0</v>
      </c>
      <c r="G25" s="114">
        <v>0</v>
      </c>
      <c r="H25" s="114">
        <v>0</v>
      </c>
      <c r="I25" s="114">
        <v>0</v>
      </c>
      <c r="J25" s="114">
        <v>0</v>
      </c>
      <c r="K25" s="114">
        <v>1535</v>
      </c>
      <c r="L25" s="114">
        <v>63846790</v>
      </c>
      <c r="M25" s="114">
        <v>130</v>
      </c>
      <c r="N25" s="114">
        <v>5407220</v>
      </c>
      <c r="O25" s="114">
        <v>0</v>
      </c>
      <c r="P25" s="114">
        <v>0</v>
      </c>
      <c r="Q25" s="114">
        <v>1510</v>
      </c>
      <c r="R25" s="114">
        <v>62806940</v>
      </c>
      <c r="S25" s="114">
        <v>144</v>
      </c>
      <c r="T25" s="114">
        <v>5989536</v>
      </c>
      <c r="U25" s="114">
        <v>84</v>
      </c>
      <c r="V25" s="114">
        <v>3493896</v>
      </c>
      <c r="W25" s="115">
        <v>3403</v>
      </c>
      <c r="X25" s="115">
        <v>141544382</v>
      </c>
      <c r="Y25" s="116" t="str">
        <f t="shared" si="0"/>
        <v>ОК!</v>
      </c>
    </row>
    <row r="26" spans="1:25" ht="54" customHeight="1">
      <c r="A26" s="112" t="s">
        <v>825</v>
      </c>
      <c r="B26" s="113" t="s">
        <v>826</v>
      </c>
      <c r="C26" s="110">
        <v>68</v>
      </c>
      <c r="D26" s="114">
        <v>37050</v>
      </c>
      <c r="E26" s="114">
        <v>0</v>
      </c>
      <c r="F26" s="114">
        <v>0</v>
      </c>
      <c r="G26" s="114">
        <v>0</v>
      </c>
      <c r="H26" s="114">
        <v>0</v>
      </c>
      <c r="I26" s="114">
        <v>0</v>
      </c>
      <c r="J26" s="114">
        <v>0</v>
      </c>
      <c r="K26" s="114">
        <v>732</v>
      </c>
      <c r="L26" s="114">
        <v>27120600</v>
      </c>
      <c r="M26" s="114">
        <v>40</v>
      </c>
      <c r="N26" s="114">
        <v>1482000</v>
      </c>
      <c r="O26" s="114">
        <v>0</v>
      </c>
      <c r="P26" s="114">
        <v>0</v>
      </c>
      <c r="Q26" s="114">
        <v>686</v>
      </c>
      <c r="R26" s="114">
        <v>25416300</v>
      </c>
      <c r="S26" s="114">
        <v>89</v>
      </c>
      <c r="T26" s="114">
        <v>3297450</v>
      </c>
      <c r="U26" s="114">
        <v>45</v>
      </c>
      <c r="V26" s="114">
        <v>1667250</v>
      </c>
      <c r="W26" s="115">
        <v>1592</v>
      </c>
      <c r="X26" s="115">
        <v>58983600</v>
      </c>
      <c r="Y26" s="116" t="str">
        <f t="shared" si="0"/>
        <v>ОК!</v>
      </c>
    </row>
    <row r="27" spans="1:25" ht="54" customHeight="1">
      <c r="A27" s="112" t="s">
        <v>827</v>
      </c>
      <c r="B27" s="113" t="s">
        <v>828</v>
      </c>
      <c r="C27" s="110">
        <v>69</v>
      </c>
      <c r="D27" s="114">
        <v>32277</v>
      </c>
      <c r="E27" s="114">
        <v>0</v>
      </c>
      <c r="F27" s="114">
        <v>0</v>
      </c>
      <c r="G27" s="114">
        <v>0</v>
      </c>
      <c r="H27" s="114">
        <v>0</v>
      </c>
      <c r="I27" s="114">
        <v>0</v>
      </c>
      <c r="J27" s="114">
        <v>0</v>
      </c>
      <c r="K27" s="114">
        <v>178</v>
      </c>
      <c r="L27" s="114">
        <v>5745306</v>
      </c>
      <c r="M27" s="114">
        <v>122</v>
      </c>
      <c r="N27" s="114">
        <v>3937794</v>
      </c>
      <c r="O27" s="114">
        <v>0</v>
      </c>
      <c r="P27" s="114">
        <v>0</v>
      </c>
      <c r="Q27" s="114">
        <v>319</v>
      </c>
      <c r="R27" s="114">
        <v>10296363</v>
      </c>
      <c r="S27" s="114">
        <v>86</v>
      </c>
      <c r="T27" s="114">
        <v>2775822</v>
      </c>
      <c r="U27" s="114">
        <v>21</v>
      </c>
      <c r="V27" s="114">
        <v>677817</v>
      </c>
      <c r="W27" s="115">
        <v>726</v>
      </c>
      <c r="X27" s="115">
        <v>23433102</v>
      </c>
      <c r="Y27" s="116" t="str">
        <f t="shared" si="0"/>
        <v>ОК!</v>
      </c>
    </row>
    <row r="28" spans="1:25" ht="54" customHeight="1">
      <c r="A28" s="112" t="s">
        <v>829</v>
      </c>
      <c r="B28" s="113" t="s">
        <v>830</v>
      </c>
      <c r="C28" s="110">
        <v>70</v>
      </c>
      <c r="D28" s="114">
        <v>42722</v>
      </c>
      <c r="E28" s="114">
        <v>0</v>
      </c>
      <c r="F28" s="114">
        <v>0</v>
      </c>
      <c r="G28" s="114">
        <v>0</v>
      </c>
      <c r="H28" s="114">
        <v>0</v>
      </c>
      <c r="I28" s="114">
        <v>0</v>
      </c>
      <c r="J28" s="114">
        <v>0</v>
      </c>
      <c r="K28" s="114">
        <v>980</v>
      </c>
      <c r="L28" s="114">
        <v>41867560</v>
      </c>
      <c r="M28" s="114">
        <v>219</v>
      </c>
      <c r="N28" s="114">
        <v>9356118</v>
      </c>
      <c r="O28" s="114">
        <v>0</v>
      </c>
      <c r="P28" s="114">
        <v>0</v>
      </c>
      <c r="Q28" s="114">
        <v>2432</v>
      </c>
      <c r="R28" s="114">
        <v>103899904</v>
      </c>
      <c r="S28" s="114">
        <v>457</v>
      </c>
      <c r="T28" s="114">
        <v>19523954</v>
      </c>
      <c r="U28" s="114">
        <v>30</v>
      </c>
      <c r="V28" s="114">
        <v>1281660</v>
      </c>
      <c r="W28" s="115">
        <v>4118</v>
      </c>
      <c r="X28" s="115">
        <v>175929196</v>
      </c>
      <c r="Y28" s="116" t="str">
        <f t="shared" si="0"/>
        <v>ОК!</v>
      </c>
    </row>
    <row r="29" spans="1:25" ht="54" customHeight="1">
      <c r="A29" s="112" t="s">
        <v>831</v>
      </c>
      <c r="B29" s="113" t="s">
        <v>832</v>
      </c>
      <c r="C29" s="110">
        <v>71</v>
      </c>
      <c r="D29" s="114">
        <v>75126</v>
      </c>
      <c r="E29" s="114">
        <v>0</v>
      </c>
      <c r="F29" s="114">
        <v>0</v>
      </c>
      <c r="G29" s="114">
        <v>0</v>
      </c>
      <c r="H29" s="114">
        <v>0</v>
      </c>
      <c r="I29" s="114">
        <v>0</v>
      </c>
      <c r="J29" s="114">
        <v>0</v>
      </c>
      <c r="K29" s="114">
        <v>528</v>
      </c>
      <c r="L29" s="114">
        <v>39666528</v>
      </c>
      <c r="M29" s="114">
        <v>76</v>
      </c>
      <c r="N29" s="114">
        <v>5709576</v>
      </c>
      <c r="O29" s="114">
        <v>0</v>
      </c>
      <c r="P29" s="114">
        <v>0</v>
      </c>
      <c r="Q29" s="114">
        <v>551</v>
      </c>
      <c r="R29" s="114">
        <v>41394426</v>
      </c>
      <c r="S29" s="114">
        <v>47</v>
      </c>
      <c r="T29" s="114">
        <v>3530922</v>
      </c>
      <c r="U29" s="114">
        <v>19</v>
      </c>
      <c r="V29" s="114">
        <v>1427394</v>
      </c>
      <c r="W29" s="115">
        <v>1221</v>
      </c>
      <c r="X29" s="115">
        <v>91728846</v>
      </c>
      <c r="Y29" s="116" t="str">
        <f t="shared" si="0"/>
        <v>ОК!</v>
      </c>
    </row>
    <row r="30" spans="1:25" ht="54" customHeight="1">
      <c r="A30" s="112" t="s">
        <v>833</v>
      </c>
      <c r="B30" s="113" t="s">
        <v>834</v>
      </c>
      <c r="C30" s="110">
        <v>72</v>
      </c>
      <c r="D30" s="114">
        <v>102063</v>
      </c>
      <c r="E30" s="114">
        <v>0</v>
      </c>
      <c r="F30" s="114">
        <v>0</v>
      </c>
      <c r="G30" s="114">
        <v>0</v>
      </c>
      <c r="H30" s="114">
        <v>0</v>
      </c>
      <c r="I30" s="114">
        <v>0</v>
      </c>
      <c r="J30" s="114">
        <v>0</v>
      </c>
      <c r="K30" s="114">
        <v>78</v>
      </c>
      <c r="L30" s="114">
        <v>7960914</v>
      </c>
      <c r="M30" s="114">
        <v>0</v>
      </c>
      <c r="N30" s="114">
        <v>0</v>
      </c>
      <c r="O30" s="114">
        <v>0</v>
      </c>
      <c r="P30" s="114">
        <v>0</v>
      </c>
      <c r="Q30" s="114">
        <v>696</v>
      </c>
      <c r="R30" s="114">
        <v>71035848</v>
      </c>
      <c r="S30" s="114">
        <v>4</v>
      </c>
      <c r="T30" s="114">
        <v>408252</v>
      </c>
      <c r="U30" s="114">
        <v>19</v>
      </c>
      <c r="V30" s="114">
        <v>1939197</v>
      </c>
      <c r="W30" s="115">
        <v>797</v>
      </c>
      <c r="X30" s="115">
        <v>81344211</v>
      </c>
      <c r="Y30" s="116" t="str">
        <f t="shared" si="0"/>
        <v>ОК!</v>
      </c>
    </row>
    <row r="31" spans="1:25" ht="54" customHeight="1">
      <c r="A31" s="112" t="s">
        <v>835</v>
      </c>
      <c r="B31" s="113" t="s">
        <v>836</v>
      </c>
      <c r="C31" s="110">
        <v>73</v>
      </c>
      <c r="D31" s="114">
        <v>125272</v>
      </c>
      <c r="E31" s="114">
        <v>0</v>
      </c>
      <c r="F31" s="114">
        <v>0</v>
      </c>
      <c r="G31" s="114">
        <v>0</v>
      </c>
      <c r="H31" s="114">
        <v>0</v>
      </c>
      <c r="I31" s="114">
        <v>0</v>
      </c>
      <c r="J31" s="114">
        <v>0</v>
      </c>
      <c r="K31" s="114">
        <v>8</v>
      </c>
      <c r="L31" s="114">
        <v>1002176</v>
      </c>
      <c r="M31" s="114">
        <v>0</v>
      </c>
      <c r="N31" s="114">
        <v>0</v>
      </c>
      <c r="O31" s="114">
        <v>0</v>
      </c>
      <c r="P31" s="114">
        <v>0</v>
      </c>
      <c r="Q31" s="114">
        <v>58</v>
      </c>
      <c r="R31" s="114">
        <v>7265776</v>
      </c>
      <c r="S31" s="114">
        <v>4</v>
      </c>
      <c r="T31" s="114">
        <v>501088</v>
      </c>
      <c r="U31" s="114">
        <v>0</v>
      </c>
      <c r="V31" s="114">
        <v>0</v>
      </c>
      <c r="W31" s="115">
        <v>70</v>
      </c>
      <c r="X31" s="115">
        <v>8769040</v>
      </c>
      <c r="Y31" s="116" t="str">
        <f t="shared" si="0"/>
        <v>ОК!</v>
      </c>
    </row>
    <row r="32" spans="1:25" ht="54" customHeight="1">
      <c r="A32" s="112" t="s">
        <v>837</v>
      </c>
      <c r="B32" s="113" t="s">
        <v>838</v>
      </c>
      <c r="C32" s="110">
        <v>74</v>
      </c>
      <c r="D32" s="114">
        <v>120556</v>
      </c>
      <c r="E32" s="114">
        <v>0</v>
      </c>
      <c r="F32" s="114">
        <v>0</v>
      </c>
      <c r="G32" s="114">
        <v>0</v>
      </c>
      <c r="H32" s="114">
        <v>0</v>
      </c>
      <c r="I32" s="114">
        <v>0</v>
      </c>
      <c r="J32" s="114">
        <v>0</v>
      </c>
      <c r="K32" s="114">
        <v>82</v>
      </c>
      <c r="L32" s="114">
        <v>9885592</v>
      </c>
      <c r="M32" s="114">
        <v>56</v>
      </c>
      <c r="N32" s="114">
        <v>6751136</v>
      </c>
      <c r="O32" s="114">
        <v>0</v>
      </c>
      <c r="P32" s="114">
        <v>0</v>
      </c>
      <c r="Q32" s="114">
        <v>878</v>
      </c>
      <c r="R32" s="114">
        <v>105848168</v>
      </c>
      <c r="S32" s="114">
        <v>307</v>
      </c>
      <c r="T32" s="114">
        <v>37010692</v>
      </c>
      <c r="U32" s="114">
        <v>22</v>
      </c>
      <c r="V32" s="114">
        <v>2652232</v>
      </c>
      <c r="W32" s="115">
        <v>1345</v>
      </c>
      <c r="X32" s="115">
        <v>162147820</v>
      </c>
      <c r="Y32" s="116" t="str">
        <f t="shared" si="0"/>
        <v>ОК!</v>
      </c>
    </row>
    <row r="33" spans="1:25" ht="54" customHeight="1">
      <c r="A33" s="112" t="s">
        <v>839</v>
      </c>
      <c r="B33" s="113" t="s">
        <v>840</v>
      </c>
      <c r="C33" s="110">
        <v>75</v>
      </c>
      <c r="D33" s="114">
        <v>177803</v>
      </c>
      <c r="E33" s="114">
        <v>0</v>
      </c>
      <c r="F33" s="114">
        <v>0</v>
      </c>
      <c r="G33" s="114">
        <v>0</v>
      </c>
      <c r="H33" s="114">
        <v>0</v>
      </c>
      <c r="I33" s="114">
        <v>0</v>
      </c>
      <c r="J33" s="114">
        <v>0</v>
      </c>
      <c r="K33" s="114">
        <v>242</v>
      </c>
      <c r="L33" s="114">
        <v>43028326</v>
      </c>
      <c r="M33" s="114">
        <v>26</v>
      </c>
      <c r="N33" s="114">
        <v>4622878</v>
      </c>
      <c r="O33" s="114">
        <v>0</v>
      </c>
      <c r="P33" s="114">
        <v>0</v>
      </c>
      <c r="Q33" s="114">
        <v>135</v>
      </c>
      <c r="R33" s="114">
        <v>24003405</v>
      </c>
      <c r="S33" s="114">
        <v>60</v>
      </c>
      <c r="T33" s="114">
        <v>10668180</v>
      </c>
      <c r="U33" s="114">
        <v>12</v>
      </c>
      <c r="V33" s="114">
        <v>2133636</v>
      </c>
      <c r="W33" s="115">
        <v>475</v>
      </c>
      <c r="X33" s="115">
        <v>84456425</v>
      </c>
      <c r="Y33" s="116" t="str">
        <f t="shared" si="0"/>
        <v>ОК!</v>
      </c>
    </row>
    <row r="34" spans="1:25" ht="54" customHeight="1">
      <c r="A34" s="112" t="s">
        <v>841</v>
      </c>
      <c r="B34" s="113" t="s">
        <v>842</v>
      </c>
      <c r="C34" s="110">
        <v>76</v>
      </c>
      <c r="D34" s="114">
        <v>220626</v>
      </c>
      <c r="E34" s="114">
        <v>0</v>
      </c>
      <c r="F34" s="114">
        <v>0</v>
      </c>
      <c r="G34" s="114">
        <v>0</v>
      </c>
      <c r="H34" s="114">
        <v>0</v>
      </c>
      <c r="I34" s="114">
        <v>0</v>
      </c>
      <c r="J34" s="114">
        <v>0</v>
      </c>
      <c r="K34" s="114">
        <v>347</v>
      </c>
      <c r="L34" s="114">
        <v>76557222</v>
      </c>
      <c r="M34" s="114">
        <v>51</v>
      </c>
      <c r="N34" s="114">
        <v>11251926</v>
      </c>
      <c r="O34" s="114">
        <v>0</v>
      </c>
      <c r="P34" s="114">
        <v>0</v>
      </c>
      <c r="Q34" s="114">
        <v>39</v>
      </c>
      <c r="R34" s="114">
        <v>8604414</v>
      </c>
      <c r="S34" s="114">
        <v>89</v>
      </c>
      <c r="T34" s="114">
        <v>19635714</v>
      </c>
      <c r="U34" s="114">
        <v>22</v>
      </c>
      <c r="V34" s="114">
        <v>4853772</v>
      </c>
      <c r="W34" s="115">
        <v>548</v>
      </c>
      <c r="X34" s="115">
        <v>120903048</v>
      </c>
      <c r="Y34" s="116" t="str">
        <f t="shared" si="0"/>
        <v>ОК!</v>
      </c>
    </row>
    <row r="35" spans="1:25" ht="54" customHeight="1">
      <c r="A35" s="112" t="s">
        <v>843</v>
      </c>
      <c r="B35" s="113" t="s">
        <v>844</v>
      </c>
      <c r="C35" s="110">
        <v>77</v>
      </c>
      <c r="D35" s="114">
        <v>217126</v>
      </c>
      <c r="E35" s="114">
        <v>0</v>
      </c>
      <c r="F35" s="114">
        <v>0</v>
      </c>
      <c r="G35" s="114">
        <v>0</v>
      </c>
      <c r="H35" s="114">
        <v>0</v>
      </c>
      <c r="I35" s="114">
        <v>0</v>
      </c>
      <c r="J35" s="114">
        <v>0</v>
      </c>
      <c r="K35" s="114">
        <v>653</v>
      </c>
      <c r="L35" s="114">
        <v>141783278</v>
      </c>
      <c r="M35" s="114">
        <v>99</v>
      </c>
      <c r="N35" s="114">
        <v>21495474</v>
      </c>
      <c r="O35" s="114">
        <v>0</v>
      </c>
      <c r="P35" s="114">
        <v>0</v>
      </c>
      <c r="Q35" s="114">
        <v>623</v>
      </c>
      <c r="R35" s="114">
        <v>135269498</v>
      </c>
      <c r="S35" s="114">
        <v>173</v>
      </c>
      <c r="T35" s="114">
        <v>37562798</v>
      </c>
      <c r="U35" s="114">
        <v>25</v>
      </c>
      <c r="V35" s="114">
        <v>5428150</v>
      </c>
      <c r="W35" s="115">
        <v>1573</v>
      </c>
      <c r="X35" s="115">
        <v>341539198</v>
      </c>
      <c r="Y35" s="116" t="str">
        <f t="shared" si="0"/>
        <v>ОК!</v>
      </c>
    </row>
    <row r="36" spans="1:25" ht="54" customHeight="1">
      <c r="A36" s="112" t="s">
        <v>845</v>
      </c>
      <c r="B36" s="113" t="s">
        <v>846</v>
      </c>
      <c r="C36" s="110">
        <v>78</v>
      </c>
      <c r="D36" s="114">
        <v>227497</v>
      </c>
      <c r="E36" s="114">
        <v>0</v>
      </c>
      <c r="F36" s="114">
        <v>0</v>
      </c>
      <c r="G36" s="114">
        <v>0</v>
      </c>
      <c r="H36" s="114">
        <v>0</v>
      </c>
      <c r="I36" s="114">
        <v>0</v>
      </c>
      <c r="J36" s="114">
        <v>0</v>
      </c>
      <c r="K36" s="114">
        <v>75</v>
      </c>
      <c r="L36" s="114">
        <v>17062275</v>
      </c>
      <c r="M36" s="114">
        <v>36</v>
      </c>
      <c r="N36" s="114">
        <v>8189892</v>
      </c>
      <c r="O36" s="114">
        <v>0</v>
      </c>
      <c r="P36" s="114">
        <v>0</v>
      </c>
      <c r="Q36" s="114">
        <v>785</v>
      </c>
      <c r="R36" s="114">
        <v>178585145</v>
      </c>
      <c r="S36" s="114">
        <v>114</v>
      </c>
      <c r="T36" s="114">
        <v>25934658</v>
      </c>
      <c r="U36" s="114">
        <v>22</v>
      </c>
      <c r="V36" s="114">
        <v>5004934</v>
      </c>
      <c r="W36" s="115">
        <v>1032</v>
      </c>
      <c r="X36" s="115">
        <v>234776904</v>
      </c>
      <c r="Y36" s="116" t="str">
        <f t="shared" si="0"/>
        <v>ОК!</v>
      </c>
    </row>
    <row r="37" spans="1:25" ht="54" customHeight="1">
      <c r="A37" s="112" t="s">
        <v>847</v>
      </c>
      <c r="B37" s="113" t="s">
        <v>848</v>
      </c>
      <c r="C37" s="110">
        <v>79</v>
      </c>
      <c r="D37" s="114">
        <v>252690</v>
      </c>
      <c r="E37" s="114">
        <v>0</v>
      </c>
      <c r="F37" s="114">
        <v>0</v>
      </c>
      <c r="G37" s="114">
        <v>0</v>
      </c>
      <c r="H37" s="114">
        <v>0</v>
      </c>
      <c r="I37" s="114">
        <v>0</v>
      </c>
      <c r="J37" s="114">
        <v>0</v>
      </c>
      <c r="K37" s="114">
        <v>814</v>
      </c>
      <c r="L37" s="114">
        <v>205689660</v>
      </c>
      <c r="M37" s="114">
        <v>51</v>
      </c>
      <c r="N37" s="114">
        <v>12887190</v>
      </c>
      <c r="O37" s="114">
        <v>0</v>
      </c>
      <c r="P37" s="114">
        <v>0</v>
      </c>
      <c r="Q37" s="114">
        <v>610</v>
      </c>
      <c r="R37" s="114">
        <v>154140900</v>
      </c>
      <c r="S37" s="114">
        <v>64</v>
      </c>
      <c r="T37" s="114">
        <v>16172160</v>
      </c>
      <c r="U37" s="114">
        <v>23</v>
      </c>
      <c r="V37" s="114">
        <v>5811870</v>
      </c>
      <c r="W37" s="115">
        <v>1562</v>
      </c>
      <c r="X37" s="115">
        <v>394701780</v>
      </c>
      <c r="Y37" s="116" t="str">
        <f t="shared" si="0"/>
        <v>ОК!</v>
      </c>
    </row>
    <row r="38" spans="1:25" ht="54" customHeight="1">
      <c r="A38" s="112" t="s">
        <v>849</v>
      </c>
      <c r="B38" s="113" t="s">
        <v>850</v>
      </c>
      <c r="C38" s="110">
        <v>80</v>
      </c>
      <c r="D38" s="114">
        <v>332282</v>
      </c>
      <c r="E38" s="114">
        <v>0</v>
      </c>
      <c r="F38" s="114">
        <v>0</v>
      </c>
      <c r="G38" s="114">
        <v>0</v>
      </c>
      <c r="H38" s="114">
        <v>0</v>
      </c>
      <c r="I38" s="114">
        <v>0</v>
      </c>
      <c r="J38" s="114">
        <v>0</v>
      </c>
      <c r="K38" s="114">
        <v>70</v>
      </c>
      <c r="L38" s="114">
        <v>23259740</v>
      </c>
      <c r="M38" s="114">
        <v>32</v>
      </c>
      <c r="N38" s="114">
        <v>10633024</v>
      </c>
      <c r="O38" s="114">
        <v>0</v>
      </c>
      <c r="P38" s="114">
        <v>0</v>
      </c>
      <c r="Q38" s="114">
        <v>408</v>
      </c>
      <c r="R38" s="114">
        <v>135571056</v>
      </c>
      <c r="S38" s="114">
        <v>116</v>
      </c>
      <c r="T38" s="114">
        <v>38544712</v>
      </c>
      <c r="U38" s="114">
        <v>15</v>
      </c>
      <c r="V38" s="114">
        <v>4984230</v>
      </c>
      <c r="W38" s="115">
        <v>641</v>
      </c>
      <c r="X38" s="115">
        <v>212992762</v>
      </c>
      <c r="Y38" s="116" t="str">
        <f t="shared" si="0"/>
        <v>ОК!</v>
      </c>
    </row>
    <row r="39" spans="1:25" ht="54" customHeight="1">
      <c r="A39" s="112" t="s">
        <v>851</v>
      </c>
      <c r="B39" s="113" t="s">
        <v>852</v>
      </c>
      <c r="C39" s="110">
        <v>81</v>
      </c>
      <c r="D39" s="114">
        <v>427065</v>
      </c>
      <c r="E39" s="114">
        <v>0</v>
      </c>
      <c r="F39" s="114">
        <v>0</v>
      </c>
      <c r="G39" s="114">
        <v>0</v>
      </c>
      <c r="H39" s="114">
        <v>0</v>
      </c>
      <c r="I39" s="114">
        <v>0</v>
      </c>
      <c r="J39" s="114">
        <v>0</v>
      </c>
      <c r="K39" s="114">
        <v>10</v>
      </c>
      <c r="L39" s="114">
        <v>4270650</v>
      </c>
      <c r="M39" s="114">
        <v>29</v>
      </c>
      <c r="N39" s="114">
        <v>12384885</v>
      </c>
      <c r="O39" s="114">
        <v>0</v>
      </c>
      <c r="P39" s="114">
        <v>0</v>
      </c>
      <c r="Q39" s="114">
        <v>59</v>
      </c>
      <c r="R39" s="114">
        <v>25196835</v>
      </c>
      <c r="S39" s="114">
        <v>79</v>
      </c>
      <c r="T39" s="114">
        <v>33738135</v>
      </c>
      <c r="U39" s="114">
        <v>20</v>
      </c>
      <c r="V39" s="114">
        <v>8541300</v>
      </c>
      <c r="W39" s="115">
        <v>197</v>
      </c>
      <c r="X39" s="115">
        <v>84131805</v>
      </c>
      <c r="Y39" s="116" t="str">
        <f t="shared" si="0"/>
        <v>ОК!</v>
      </c>
    </row>
    <row r="40" spans="1:25" ht="54" customHeight="1">
      <c r="A40" s="112" t="s">
        <v>853</v>
      </c>
      <c r="B40" s="113" t="s">
        <v>854</v>
      </c>
      <c r="C40" s="110">
        <v>82</v>
      </c>
      <c r="D40" s="114">
        <v>484077</v>
      </c>
      <c r="E40" s="114">
        <v>0</v>
      </c>
      <c r="F40" s="114">
        <v>0</v>
      </c>
      <c r="G40" s="114">
        <v>0</v>
      </c>
      <c r="H40" s="114">
        <v>0</v>
      </c>
      <c r="I40" s="114">
        <v>0</v>
      </c>
      <c r="J40" s="114">
        <v>0</v>
      </c>
      <c r="K40" s="114">
        <v>78</v>
      </c>
      <c r="L40" s="114">
        <v>37758006</v>
      </c>
      <c r="M40" s="114">
        <v>23</v>
      </c>
      <c r="N40" s="114">
        <v>11133771</v>
      </c>
      <c r="O40" s="114">
        <v>0</v>
      </c>
      <c r="P40" s="114">
        <v>0</v>
      </c>
      <c r="Q40" s="114">
        <v>114</v>
      </c>
      <c r="R40" s="114">
        <v>55184778</v>
      </c>
      <c r="S40" s="114">
        <v>53</v>
      </c>
      <c r="T40" s="114">
        <v>25656081</v>
      </c>
      <c r="U40" s="114">
        <v>0</v>
      </c>
      <c r="V40" s="114">
        <v>0</v>
      </c>
      <c r="W40" s="115">
        <v>268</v>
      </c>
      <c r="X40" s="115">
        <v>129732636</v>
      </c>
      <c r="Y40" s="116" t="str">
        <f t="shared" si="0"/>
        <v>ОК!</v>
      </c>
    </row>
    <row r="41" spans="1:25" ht="54" customHeight="1">
      <c r="A41" s="112" t="s">
        <v>855</v>
      </c>
      <c r="B41" s="113" t="s">
        <v>856</v>
      </c>
      <c r="C41" s="110">
        <v>83</v>
      </c>
      <c r="D41" s="114">
        <v>547044</v>
      </c>
      <c r="E41" s="114">
        <v>0</v>
      </c>
      <c r="F41" s="114">
        <v>0</v>
      </c>
      <c r="G41" s="114">
        <v>0</v>
      </c>
      <c r="H41" s="114">
        <v>0</v>
      </c>
      <c r="I41" s="114">
        <v>0</v>
      </c>
      <c r="J41" s="114">
        <v>0</v>
      </c>
      <c r="K41" s="114">
        <v>30</v>
      </c>
      <c r="L41" s="114">
        <v>16411320</v>
      </c>
      <c r="M41" s="114">
        <v>23</v>
      </c>
      <c r="N41" s="114">
        <v>12582012</v>
      </c>
      <c r="O41" s="114">
        <v>0</v>
      </c>
      <c r="P41" s="114">
        <v>0</v>
      </c>
      <c r="Q41" s="114">
        <v>32</v>
      </c>
      <c r="R41" s="114">
        <v>17505408</v>
      </c>
      <c r="S41" s="114">
        <v>62</v>
      </c>
      <c r="T41" s="114">
        <v>33916728</v>
      </c>
      <c r="U41" s="114">
        <v>0</v>
      </c>
      <c r="V41" s="114">
        <v>0</v>
      </c>
      <c r="W41" s="115">
        <v>147</v>
      </c>
      <c r="X41" s="115">
        <v>80415468</v>
      </c>
      <c r="Y41" s="116" t="str">
        <f t="shared" si="0"/>
        <v>ОК!</v>
      </c>
    </row>
    <row r="42" spans="1:25" ht="54" customHeight="1">
      <c r="A42" s="112" t="s">
        <v>857</v>
      </c>
      <c r="B42" s="113" t="s">
        <v>858</v>
      </c>
      <c r="C42" s="110">
        <v>84</v>
      </c>
      <c r="D42" s="114">
        <v>1041264</v>
      </c>
      <c r="E42" s="114">
        <v>0</v>
      </c>
      <c r="F42" s="114">
        <v>0</v>
      </c>
      <c r="G42" s="114">
        <v>0</v>
      </c>
      <c r="H42" s="114">
        <v>0</v>
      </c>
      <c r="I42" s="114">
        <v>0</v>
      </c>
      <c r="J42" s="114">
        <v>0</v>
      </c>
      <c r="K42" s="114">
        <v>40</v>
      </c>
      <c r="L42" s="114">
        <v>41650560</v>
      </c>
      <c r="M42" s="114">
        <v>0</v>
      </c>
      <c r="N42" s="114">
        <v>0</v>
      </c>
      <c r="O42" s="114">
        <v>0</v>
      </c>
      <c r="P42" s="114">
        <v>0</v>
      </c>
      <c r="Q42" s="114">
        <v>26</v>
      </c>
      <c r="R42" s="114">
        <v>27072864</v>
      </c>
      <c r="S42" s="114">
        <v>3</v>
      </c>
      <c r="T42" s="114">
        <v>3123792</v>
      </c>
      <c r="U42" s="114">
        <v>0</v>
      </c>
      <c r="V42" s="114">
        <v>0</v>
      </c>
      <c r="W42" s="115">
        <v>69</v>
      </c>
      <c r="X42" s="115">
        <v>71847216</v>
      </c>
      <c r="Y42" s="116" t="str">
        <f t="shared" si="0"/>
        <v>ОК!</v>
      </c>
    </row>
    <row r="43" spans="1:25" s="118" customFormat="1" ht="30.75" customHeight="1">
      <c r="A43" s="117" t="s">
        <v>743</v>
      </c>
      <c r="B43" s="109" t="s">
        <v>859</v>
      </c>
      <c r="C43" s="108">
        <v>93</v>
      </c>
      <c r="D43" s="117"/>
      <c r="E43" s="115">
        <v>477</v>
      </c>
      <c r="F43" s="115">
        <v>110816919</v>
      </c>
      <c r="G43" s="115">
        <v>1025</v>
      </c>
      <c r="H43" s="115">
        <v>267129666</v>
      </c>
      <c r="I43" s="115">
        <v>1047</v>
      </c>
      <c r="J43" s="115">
        <v>284545471</v>
      </c>
      <c r="K43" s="115">
        <v>7186</v>
      </c>
      <c r="L43" s="115">
        <v>815722009</v>
      </c>
      <c r="M43" s="115">
        <v>1274</v>
      </c>
      <c r="N43" s="115">
        <v>142730892</v>
      </c>
      <c r="O43" s="115">
        <v>361</v>
      </c>
      <c r="P43" s="115">
        <v>110357660</v>
      </c>
      <c r="Q43" s="115">
        <v>11539</v>
      </c>
      <c r="R43" s="115">
        <v>1283296700</v>
      </c>
      <c r="S43" s="115">
        <v>2137</v>
      </c>
      <c r="T43" s="115">
        <v>324392515</v>
      </c>
      <c r="U43" s="115">
        <v>478</v>
      </c>
      <c r="V43" s="115">
        <v>64207640</v>
      </c>
      <c r="W43" s="115">
        <v>25524</v>
      </c>
      <c r="X43" s="115">
        <v>3403199472</v>
      </c>
    </row>
    <row r="44" spans="1:25" ht="14.1" customHeight="1"/>
    <row r="45" spans="1:25" ht="15" customHeight="1">
      <c r="W45" s="102"/>
      <c r="X45" s="102"/>
    </row>
    <row r="46" spans="1:25" ht="18.899999999999999" customHeight="1">
      <c r="W46" s="102"/>
      <c r="X46" s="102"/>
    </row>
    <row r="47" spans="1:25" ht="18.899999999999999" customHeight="1">
      <c r="W47" s="102"/>
      <c r="X47" s="102"/>
    </row>
    <row r="48" spans="1:25" ht="18.899999999999999" customHeight="1"/>
  </sheetData>
  <mergeCells count="35">
    <mergeCell ref="A2:D2"/>
    <mergeCell ref="A3:D3"/>
    <mergeCell ref="A4:A7"/>
    <mergeCell ref="B4:B7"/>
    <mergeCell ref="C4:C7"/>
    <mergeCell ref="D4:D7"/>
    <mergeCell ref="Q4:R4"/>
    <mergeCell ref="S4:T4"/>
    <mergeCell ref="U4:V4"/>
    <mergeCell ref="W4:X4"/>
    <mergeCell ref="E5:F5"/>
    <mergeCell ref="G5:H5"/>
    <mergeCell ref="I5:J5"/>
    <mergeCell ref="K5:L5"/>
    <mergeCell ref="M5:N5"/>
    <mergeCell ref="O5:P5"/>
    <mergeCell ref="E4:F4"/>
    <mergeCell ref="G4:H4"/>
    <mergeCell ref="I4:J4"/>
    <mergeCell ref="K4:L4"/>
    <mergeCell ref="M4:N4"/>
    <mergeCell ref="O4:P4"/>
    <mergeCell ref="W5:X6"/>
    <mergeCell ref="E6:F6"/>
    <mergeCell ref="G6:H6"/>
    <mergeCell ref="I6:J6"/>
    <mergeCell ref="K6:L6"/>
    <mergeCell ref="M6:N6"/>
    <mergeCell ref="O6:P6"/>
    <mergeCell ref="Q6:R6"/>
    <mergeCell ref="S6:T6"/>
    <mergeCell ref="U6:V6"/>
    <mergeCell ref="Q5:R5"/>
    <mergeCell ref="S5:T5"/>
    <mergeCell ref="U5:V5"/>
  </mergeCells>
  <conditionalFormatting sqref="Y10:Y42">
    <cfRule type="containsText" dxfId="4" priority="3" operator="containsText" text="ложь">
      <formula>NOT(ISERROR(SEARCH("ложь",Y10)))</formula>
    </cfRule>
    <cfRule type="containsText" dxfId="3" priority="4" operator="containsText" text="истина">
      <formula>NOT(ISERROR(SEARCH("истина",Y10)))</formula>
    </cfRule>
  </conditionalFormatting>
  <conditionalFormatting sqref="Y10:Y42">
    <cfRule type="containsText" dxfId="2" priority="1" operator="containsText" text="ОК">
      <formula>NOT(ISERROR(SEARCH("ОК",Y10)))</formula>
    </cfRule>
    <cfRule type="containsText" dxfId="1" priority="2" operator="containsText" text="ОШИБКА">
      <formula>NOT(ISERROR(SEARCH("ОШИБКА",Y10)))</formula>
    </cfRule>
  </conditionalFormatting>
  <pageMargins left="0.31496062992125984" right="0.31496062992125984" top="0.27559055118110237" bottom="0.28000000000000003" header="0.15748031496062992" footer="0.17"/>
  <pageSetup paperSize="9" scale="75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1:BF46"/>
  <sheetViews>
    <sheetView zoomScale="87" zoomScaleNormal="87" workbookViewId="0">
      <pane xSplit="4" ySplit="9" topLeftCell="E10" activePane="bottomRight" state="frozen"/>
      <selection activeCell="H62" sqref="H62"/>
      <selection pane="topRight" activeCell="H62" sqref="H62"/>
      <selection pane="bottomLeft" activeCell="H62" sqref="H62"/>
      <selection pane="bottomRight" activeCell="BD52" sqref="BD52"/>
    </sheetView>
  </sheetViews>
  <sheetFormatPr defaultColWidth="9.109375" defaultRowHeight="13.8"/>
  <cols>
    <col min="1" max="1" width="15.88671875" style="100" customWidth="1"/>
    <col min="2" max="2" width="44.33203125" style="100" customWidth="1"/>
    <col min="3" max="3" width="7.44140625" style="100" customWidth="1"/>
    <col min="4" max="4" width="12.33203125" style="100" customWidth="1"/>
    <col min="5" max="5" width="15.44140625" style="100" customWidth="1"/>
    <col min="6" max="6" width="15.6640625" style="100" customWidth="1"/>
    <col min="7" max="8" width="15" style="100" customWidth="1"/>
    <col min="9" max="10" width="17" style="100" customWidth="1"/>
    <col min="11" max="12" width="14" style="100" customWidth="1"/>
    <col min="13" max="16" width="14.33203125" style="100" customWidth="1"/>
    <col min="17" max="18" width="15.44140625" style="100" customWidth="1"/>
    <col min="19" max="20" width="13" style="100" customWidth="1"/>
    <col min="21" max="26" width="15.44140625" style="100" customWidth="1"/>
    <col min="27" max="28" width="13" style="100" customWidth="1"/>
    <col min="29" max="34" width="14.33203125" style="100" customWidth="1"/>
    <col min="35" max="36" width="15.44140625" style="100" customWidth="1"/>
    <col min="37" max="38" width="14.33203125" style="100" customWidth="1"/>
    <col min="39" max="40" width="16.5546875" style="100" customWidth="1"/>
    <col min="41" max="42" width="15.44140625" style="100" customWidth="1"/>
    <col min="43" max="44" width="14.33203125" style="100" customWidth="1"/>
    <col min="45" max="46" width="15.44140625" style="100" customWidth="1"/>
    <col min="47" max="52" width="14.33203125" style="100" customWidth="1"/>
    <col min="53" max="54" width="15.44140625" style="100" customWidth="1"/>
    <col min="55" max="56" width="18.44140625" style="319" customWidth="1"/>
    <col min="57" max="57" width="14.33203125" style="100" bestFit="1" customWidth="1"/>
    <col min="58" max="58" width="13.6640625" style="100" bestFit="1" customWidth="1"/>
    <col min="59" max="59" width="10" style="100" bestFit="1" customWidth="1"/>
    <col min="60" max="16384" width="9.109375" style="100"/>
  </cols>
  <sheetData>
    <row r="1" spans="1:58" ht="21.75" customHeight="1">
      <c r="A1" s="98" t="s">
        <v>915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</row>
    <row r="2" spans="1:58" ht="21" customHeight="1">
      <c r="A2" s="426" t="s">
        <v>860</v>
      </c>
      <c r="B2" s="426"/>
      <c r="C2" s="426"/>
      <c r="D2" s="426"/>
      <c r="E2" s="101"/>
      <c r="F2" s="101"/>
      <c r="G2" s="99"/>
      <c r="H2" s="99"/>
      <c r="I2" s="99"/>
      <c r="J2" s="99"/>
      <c r="K2" s="99"/>
      <c r="L2" s="99"/>
      <c r="AM2" s="102"/>
      <c r="AN2" s="102"/>
      <c r="AS2" s="102"/>
      <c r="AT2" s="102"/>
    </row>
    <row r="3" spans="1:58" ht="26.25" customHeight="1">
      <c r="A3" s="427" t="s">
        <v>861</v>
      </c>
      <c r="B3" s="427"/>
      <c r="C3" s="427"/>
      <c r="D3" s="427"/>
      <c r="E3" s="103"/>
      <c r="F3" s="103"/>
      <c r="G3" s="103"/>
      <c r="H3" s="103"/>
      <c r="I3" s="103"/>
      <c r="J3" s="103"/>
      <c r="K3" s="103"/>
      <c r="L3" s="103"/>
      <c r="M3" s="104"/>
      <c r="N3" s="104"/>
      <c r="W3" s="104"/>
      <c r="X3" s="104"/>
      <c r="AM3" s="104"/>
      <c r="AN3" s="104"/>
      <c r="AQ3" s="104"/>
      <c r="AR3" s="104"/>
      <c r="AS3" s="104"/>
      <c r="AT3" s="104"/>
    </row>
    <row r="4" spans="1:58" ht="95.25" customHeight="1">
      <c r="A4" s="428" t="s">
        <v>862</v>
      </c>
      <c r="B4" s="429" t="s">
        <v>778</v>
      </c>
      <c r="C4" s="430" t="s">
        <v>779</v>
      </c>
      <c r="D4" s="431" t="s">
        <v>780</v>
      </c>
      <c r="E4" s="410" t="s">
        <v>863</v>
      </c>
      <c r="F4" s="432"/>
      <c r="G4" s="410" t="s">
        <v>541</v>
      </c>
      <c r="H4" s="432"/>
      <c r="I4" s="410" t="s">
        <v>483</v>
      </c>
      <c r="J4" s="432"/>
      <c r="K4" s="410" t="s">
        <v>630</v>
      </c>
      <c r="L4" s="432"/>
      <c r="M4" s="410" t="s">
        <v>632</v>
      </c>
      <c r="N4" s="432"/>
      <c r="O4" s="410" t="s">
        <v>473</v>
      </c>
      <c r="P4" s="432"/>
      <c r="Q4" s="410" t="s">
        <v>639</v>
      </c>
      <c r="R4" s="432"/>
      <c r="S4" s="410" t="s">
        <v>781</v>
      </c>
      <c r="T4" s="432"/>
      <c r="U4" s="410" t="s">
        <v>782</v>
      </c>
      <c r="V4" s="432"/>
      <c r="W4" s="410" t="s">
        <v>636</v>
      </c>
      <c r="X4" s="432"/>
      <c r="Y4" s="410" t="s">
        <v>645</v>
      </c>
      <c r="Z4" s="432"/>
      <c r="AA4" s="410" t="s">
        <v>440</v>
      </c>
      <c r="AB4" s="432"/>
      <c r="AC4" s="410" t="s">
        <v>864</v>
      </c>
      <c r="AD4" s="432"/>
      <c r="AE4" s="410" t="s">
        <v>652</v>
      </c>
      <c r="AF4" s="432"/>
      <c r="AG4" s="410" t="s">
        <v>865</v>
      </c>
      <c r="AH4" s="432"/>
      <c r="AI4" s="410" t="s">
        <v>442</v>
      </c>
      <c r="AJ4" s="432"/>
      <c r="AK4" s="410" t="s">
        <v>524</v>
      </c>
      <c r="AL4" s="432"/>
      <c r="AM4" s="410" t="s">
        <v>653</v>
      </c>
      <c r="AN4" s="432"/>
      <c r="AO4" s="410" t="s">
        <v>866</v>
      </c>
      <c r="AP4" s="432"/>
      <c r="AQ4" s="410" t="s">
        <v>432</v>
      </c>
      <c r="AR4" s="432"/>
      <c r="AS4" s="410" t="s">
        <v>867</v>
      </c>
      <c r="AT4" s="432"/>
      <c r="AU4" s="410" t="s">
        <v>868</v>
      </c>
      <c r="AV4" s="432"/>
      <c r="AW4" s="410" t="s">
        <v>783</v>
      </c>
      <c r="AX4" s="432"/>
      <c r="AY4" s="410" t="s">
        <v>869</v>
      </c>
      <c r="AZ4" s="432"/>
      <c r="BA4" s="410" t="s">
        <v>870</v>
      </c>
      <c r="BB4" s="432"/>
      <c r="BC4" s="435" t="s">
        <v>871</v>
      </c>
      <c r="BD4" s="436"/>
    </row>
    <row r="5" spans="1:58" ht="14.25" customHeight="1">
      <c r="A5" s="415"/>
      <c r="B5" s="418"/>
      <c r="C5" s="421"/>
      <c r="D5" s="424"/>
      <c r="E5" s="433" t="s">
        <v>872</v>
      </c>
      <c r="F5" s="434"/>
      <c r="G5" s="433">
        <v>780045</v>
      </c>
      <c r="H5" s="434"/>
      <c r="I5" s="433">
        <v>780046</v>
      </c>
      <c r="J5" s="434"/>
      <c r="K5" s="433">
        <v>780047</v>
      </c>
      <c r="L5" s="434"/>
      <c r="M5" s="433">
        <v>780007</v>
      </c>
      <c r="N5" s="434"/>
      <c r="O5" s="433">
        <v>780016</v>
      </c>
      <c r="P5" s="434"/>
      <c r="Q5" s="433">
        <v>780151</v>
      </c>
      <c r="R5" s="434"/>
      <c r="S5" s="433">
        <v>780153</v>
      </c>
      <c r="T5" s="434"/>
      <c r="U5" s="433">
        <v>780240</v>
      </c>
      <c r="V5" s="434"/>
      <c r="W5" s="433">
        <v>780014</v>
      </c>
      <c r="X5" s="434"/>
      <c r="Y5" s="433">
        <v>780186</v>
      </c>
      <c r="Z5" s="434"/>
      <c r="AA5" s="433">
        <v>780110</v>
      </c>
      <c r="AB5" s="434"/>
      <c r="AC5" s="433">
        <v>780103</v>
      </c>
      <c r="AD5" s="434"/>
      <c r="AE5" s="433">
        <v>780059</v>
      </c>
      <c r="AF5" s="434"/>
      <c r="AG5" s="433">
        <v>780105</v>
      </c>
      <c r="AH5" s="434"/>
      <c r="AI5" s="433">
        <v>780099</v>
      </c>
      <c r="AJ5" s="434"/>
      <c r="AK5" s="433">
        <v>780157</v>
      </c>
      <c r="AL5" s="434"/>
      <c r="AM5" s="433">
        <v>780054</v>
      </c>
      <c r="AN5" s="434"/>
      <c r="AO5" s="433">
        <v>780169</v>
      </c>
      <c r="AP5" s="434"/>
      <c r="AQ5" s="433">
        <v>780132</v>
      </c>
      <c r="AR5" s="434"/>
      <c r="AS5" s="433">
        <v>780101</v>
      </c>
      <c r="AT5" s="434"/>
      <c r="AU5" s="433">
        <v>780056</v>
      </c>
      <c r="AV5" s="434"/>
      <c r="AW5" s="433">
        <v>780376</v>
      </c>
      <c r="AX5" s="434"/>
      <c r="AY5" s="433">
        <v>780648</v>
      </c>
      <c r="AZ5" s="434"/>
      <c r="BA5" s="433">
        <v>780687</v>
      </c>
      <c r="BB5" s="434"/>
      <c r="BC5" s="437" t="s">
        <v>785</v>
      </c>
      <c r="BD5" s="437"/>
    </row>
    <row r="6" spans="1:58" ht="14.25" customHeight="1">
      <c r="A6" s="415"/>
      <c r="B6" s="418"/>
      <c r="C6" s="421"/>
      <c r="D6" s="424"/>
      <c r="E6" s="409" t="s">
        <v>785</v>
      </c>
      <c r="F6" s="409"/>
      <c r="G6" s="409" t="s">
        <v>785</v>
      </c>
      <c r="H6" s="409"/>
      <c r="I6" s="409" t="s">
        <v>785</v>
      </c>
      <c r="J6" s="409"/>
      <c r="K6" s="409" t="s">
        <v>785</v>
      </c>
      <c r="L6" s="409"/>
      <c r="M6" s="409" t="s">
        <v>785</v>
      </c>
      <c r="N6" s="409"/>
      <c r="O6" s="409" t="s">
        <v>785</v>
      </c>
      <c r="P6" s="409"/>
      <c r="Q6" s="409" t="s">
        <v>785</v>
      </c>
      <c r="R6" s="409"/>
      <c r="S6" s="409" t="s">
        <v>785</v>
      </c>
      <c r="T6" s="409"/>
      <c r="U6" s="409" t="s">
        <v>785</v>
      </c>
      <c r="V6" s="409"/>
      <c r="W6" s="409" t="s">
        <v>785</v>
      </c>
      <c r="X6" s="409"/>
      <c r="Y6" s="409" t="s">
        <v>785</v>
      </c>
      <c r="Z6" s="409"/>
      <c r="AA6" s="409" t="s">
        <v>785</v>
      </c>
      <c r="AB6" s="409"/>
      <c r="AC6" s="409" t="s">
        <v>785</v>
      </c>
      <c r="AD6" s="409"/>
      <c r="AE6" s="409" t="s">
        <v>785</v>
      </c>
      <c r="AF6" s="409"/>
      <c r="AG6" s="409" t="s">
        <v>785</v>
      </c>
      <c r="AH6" s="409"/>
      <c r="AI6" s="409" t="s">
        <v>785</v>
      </c>
      <c r="AJ6" s="409"/>
      <c r="AK6" s="409" t="s">
        <v>785</v>
      </c>
      <c r="AL6" s="409"/>
      <c r="AM6" s="409" t="s">
        <v>785</v>
      </c>
      <c r="AN6" s="409"/>
      <c r="AO6" s="409" t="s">
        <v>785</v>
      </c>
      <c r="AP6" s="409"/>
      <c r="AQ6" s="409" t="s">
        <v>785</v>
      </c>
      <c r="AR6" s="409"/>
      <c r="AS6" s="410" t="s">
        <v>785</v>
      </c>
      <c r="AT6" s="432"/>
      <c r="AU6" s="409" t="s">
        <v>785</v>
      </c>
      <c r="AV6" s="409"/>
      <c r="AW6" s="409" t="s">
        <v>785</v>
      </c>
      <c r="AX6" s="409"/>
      <c r="AY6" s="409" t="s">
        <v>785</v>
      </c>
      <c r="AZ6" s="409"/>
      <c r="BA6" s="409" t="s">
        <v>785</v>
      </c>
      <c r="BB6" s="409"/>
      <c r="BC6" s="437"/>
      <c r="BD6" s="437"/>
    </row>
    <row r="7" spans="1:58" ht="46.5" customHeight="1">
      <c r="A7" s="416"/>
      <c r="B7" s="419"/>
      <c r="C7" s="422"/>
      <c r="D7" s="425"/>
      <c r="E7" s="105" t="s">
        <v>786</v>
      </c>
      <c r="F7" s="105" t="s">
        <v>787</v>
      </c>
      <c r="G7" s="105" t="s">
        <v>786</v>
      </c>
      <c r="H7" s="105" t="s">
        <v>787</v>
      </c>
      <c r="I7" s="105" t="s">
        <v>786</v>
      </c>
      <c r="J7" s="105" t="s">
        <v>787</v>
      </c>
      <c r="K7" s="105" t="s">
        <v>786</v>
      </c>
      <c r="L7" s="105" t="s">
        <v>787</v>
      </c>
      <c r="M7" s="105" t="s">
        <v>786</v>
      </c>
      <c r="N7" s="105" t="s">
        <v>787</v>
      </c>
      <c r="O7" s="105" t="s">
        <v>786</v>
      </c>
      <c r="P7" s="105" t="s">
        <v>787</v>
      </c>
      <c r="Q7" s="105" t="s">
        <v>786</v>
      </c>
      <c r="R7" s="105" t="s">
        <v>787</v>
      </c>
      <c r="S7" s="105" t="s">
        <v>786</v>
      </c>
      <c r="T7" s="105" t="s">
        <v>787</v>
      </c>
      <c r="U7" s="105" t="s">
        <v>786</v>
      </c>
      <c r="V7" s="105" t="s">
        <v>787</v>
      </c>
      <c r="W7" s="105" t="s">
        <v>786</v>
      </c>
      <c r="X7" s="105" t="s">
        <v>787</v>
      </c>
      <c r="Y7" s="105" t="s">
        <v>786</v>
      </c>
      <c r="Z7" s="105" t="s">
        <v>787</v>
      </c>
      <c r="AA7" s="105" t="s">
        <v>786</v>
      </c>
      <c r="AB7" s="105" t="s">
        <v>787</v>
      </c>
      <c r="AC7" s="105" t="s">
        <v>786</v>
      </c>
      <c r="AD7" s="105" t="s">
        <v>787</v>
      </c>
      <c r="AE7" s="105" t="s">
        <v>786</v>
      </c>
      <c r="AF7" s="105" t="s">
        <v>787</v>
      </c>
      <c r="AG7" s="105" t="s">
        <v>786</v>
      </c>
      <c r="AH7" s="105" t="s">
        <v>787</v>
      </c>
      <c r="AI7" s="105" t="s">
        <v>786</v>
      </c>
      <c r="AJ7" s="105" t="s">
        <v>787</v>
      </c>
      <c r="AK7" s="105" t="s">
        <v>786</v>
      </c>
      <c r="AL7" s="105" t="s">
        <v>787</v>
      </c>
      <c r="AM7" s="105" t="s">
        <v>786</v>
      </c>
      <c r="AN7" s="105" t="s">
        <v>787</v>
      </c>
      <c r="AO7" s="105" t="s">
        <v>786</v>
      </c>
      <c r="AP7" s="105" t="s">
        <v>787</v>
      </c>
      <c r="AQ7" s="105" t="s">
        <v>786</v>
      </c>
      <c r="AR7" s="105" t="s">
        <v>787</v>
      </c>
      <c r="AS7" s="105" t="s">
        <v>786</v>
      </c>
      <c r="AT7" s="105" t="s">
        <v>787</v>
      </c>
      <c r="AU7" s="105" t="s">
        <v>786</v>
      </c>
      <c r="AV7" s="105" t="s">
        <v>787</v>
      </c>
      <c r="AW7" s="105" t="s">
        <v>786</v>
      </c>
      <c r="AX7" s="105" t="s">
        <v>787</v>
      </c>
      <c r="AY7" s="105" t="s">
        <v>786</v>
      </c>
      <c r="AZ7" s="105" t="s">
        <v>787</v>
      </c>
      <c r="BA7" s="105" t="s">
        <v>786</v>
      </c>
      <c r="BB7" s="105" t="s">
        <v>787</v>
      </c>
      <c r="BC7" s="320" t="s">
        <v>786</v>
      </c>
      <c r="BD7" s="320" t="s">
        <v>787</v>
      </c>
    </row>
    <row r="8" spans="1:58" s="107" customFormat="1" ht="14.25" customHeight="1">
      <c r="A8" s="106">
        <v>1</v>
      </c>
      <c r="B8" s="106">
        <f>A8+1</f>
        <v>2</v>
      </c>
      <c r="C8" s="106">
        <f>B8+1</f>
        <v>3</v>
      </c>
      <c r="D8" s="106">
        <f t="shared" ref="D8:BD8" si="0">C8+1</f>
        <v>4</v>
      </c>
      <c r="E8" s="106">
        <f t="shared" si="0"/>
        <v>5</v>
      </c>
      <c r="F8" s="106">
        <f t="shared" si="0"/>
        <v>6</v>
      </c>
      <c r="G8" s="106">
        <f t="shared" si="0"/>
        <v>7</v>
      </c>
      <c r="H8" s="106">
        <f t="shared" si="0"/>
        <v>8</v>
      </c>
      <c r="I8" s="106">
        <f t="shared" si="0"/>
        <v>9</v>
      </c>
      <c r="J8" s="106">
        <f t="shared" si="0"/>
        <v>10</v>
      </c>
      <c r="K8" s="106">
        <f t="shared" si="0"/>
        <v>11</v>
      </c>
      <c r="L8" s="106">
        <f t="shared" si="0"/>
        <v>12</v>
      </c>
      <c r="M8" s="106">
        <f t="shared" si="0"/>
        <v>13</v>
      </c>
      <c r="N8" s="106">
        <f t="shared" si="0"/>
        <v>14</v>
      </c>
      <c r="O8" s="106">
        <f t="shared" si="0"/>
        <v>15</v>
      </c>
      <c r="P8" s="106">
        <f t="shared" si="0"/>
        <v>16</v>
      </c>
      <c r="Q8" s="106">
        <f t="shared" si="0"/>
        <v>17</v>
      </c>
      <c r="R8" s="106">
        <f t="shared" si="0"/>
        <v>18</v>
      </c>
      <c r="S8" s="106">
        <f t="shared" si="0"/>
        <v>19</v>
      </c>
      <c r="T8" s="106">
        <f t="shared" si="0"/>
        <v>20</v>
      </c>
      <c r="U8" s="106">
        <f t="shared" si="0"/>
        <v>21</v>
      </c>
      <c r="V8" s="106">
        <f t="shared" si="0"/>
        <v>22</v>
      </c>
      <c r="W8" s="106">
        <f t="shared" si="0"/>
        <v>23</v>
      </c>
      <c r="X8" s="106">
        <f t="shared" si="0"/>
        <v>24</v>
      </c>
      <c r="Y8" s="106">
        <f t="shared" si="0"/>
        <v>25</v>
      </c>
      <c r="Z8" s="106">
        <f t="shared" si="0"/>
        <v>26</v>
      </c>
      <c r="AA8" s="106">
        <f t="shared" si="0"/>
        <v>27</v>
      </c>
      <c r="AB8" s="106">
        <f t="shared" si="0"/>
        <v>28</v>
      </c>
      <c r="AC8" s="106">
        <f t="shared" si="0"/>
        <v>29</v>
      </c>
      <c r="AD8" s="106">
        <f t="shared" si="0"/>
        <v>30</v>
      </c>
      <c r="AE8" s="106">
        <f t="shared" si="0"/>
        <v>31</v>
      </c>
      <c r="AF8" s="106">
        <f t="shared" si="0"/>
        <v>32</v>
      </c>
      <c r="AG8" s="106">
        <f t="shared" si="0"/>
        <v>33</v>
      </c>
      <c r="AH8" s="106">
        <f t="shared" si="0"/>
        <v>34</v>
      </c>
      <c r="AI8" s="106">
        <f t="shared" si="0"/>
        <v>35</v>
      </c>
      <c r="AJ8" s="106">
        <f t="shared" si="0"/>
        <v>36</v>
      </c>
      <c r="AK8" s="106">
        <f t="shared" si="0"/>
        <v>37</v>
      </c>
      <c r="AL8" s="106">
        <f t="shared" si="0"/>
        <v>38</v>
      </c>
      <c r="AM8" s="106">
        <f t="shared" si="0"/>
        <v>39</v>
      </c>
      <c r="AN8" s="106">
        <f t="shared" si="0"/>
        <v>40</v>
      </c>
      <c r="AO8" s="106">
        <f t="shared" si="0"/>
        <v>41</v>
      </c>
      <c r="AP8" s="106">
        <f t="shared" si="0"/>
        <v>42</v>
      </c>
      <c r="AQ8" s="106">
        <f t="shared" si="0"/>
        <v>43</v>
      </c>
      <c r="AR8" s="106">
        <f t="shared" si="0"/>
        <v>44</v>
      </c>
      <c r="AS8" s="106">
        <f t="shared" si="0"/>
        <v>45</v>
      </c>
      <c r="AT8" s="106">
        <f t="shared" si="0"/>
        <v>46</v>
      </c>
      <c r="AU8" s="106">
        <f t="shared" si="0"/>
        <v>47</v>
      </c>
      <c r="AV8" s="106">
        <f t="shared" si="0"/>
        <v>48</v>
      </c>
      <c r="AW8" s="106">
        <f t="shared" si="0"/>
        <v>49</v>
      </c>
      <c r="AX8" s="106">
        <f t="shared" si="0"/>
        <v>50</v>
      </c>
      <c r="AY8" s="106">
        <f t="shared" si="0"/>
        <v>51</v>
      </c>
      <c r="AZ8" s="106">
        <f t="shared" si="0"/>
        <v>52</v>
      </c>
      <c r="BA8" s="106">
        <f t="shared" si="0"/>
        <v>53</v>
      </c>
      <c r="BB8" s="106">
        <f t="shared" si="0"/>
        <v>54</v>
      </c>
      <c r="BC8" s="106">
        <f t="shared" si="0"/>
        <v>55</v>
      </c>
      <c r="BD8" s="106">
        <f t="shared" si="0"/>
        <v>56</v>
      </c>
    </row>
    <row r="9" spans="1:58" ht="19.5" customHeight="1">
      <c r="A9" s="108" t="s">
        <v>873</v>
      </c>
      <c r="B9" s="109" t="s">
        <v>788</v>
      </c>
      <c r="C9" s="110" t="s">
        <v>789</v>
      </c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1"/>
      <c r="AL9" s="111"/>
      <c r="AM9" s="111"/>
      <c r="AN9" s="111"/>
      <c r="AO9" s="111"/>
      <c r="AP9" s="111"/>
      <c r="AQ9" s="111"/>
      <c r="AR9" s="111"/>
      <c r="AS9" s="111"/>
      <c r="AT9" s="111"/>
      <c r="AU9" s="111"/>
      <c r="AV9" s="111"/>
      <c r="AW9" s="111"/>
      <c r="AX9" s="111"/>
      <c r="AY9" s="111"/>
      <c r="AZ9" s="111"/>
      <c r="BA9" s="111"/>
      <c r="BB9" s="111"/>
      <c r="BC9" s="321"/>
      <c r="BD9" s="321"/>
    </row>
    <row r="10" spans="1:58" ht="38.1" customHeight="1">
      <c r="A10" s="112" t="s">
        <v>874</v>
      </c>
      <c r="B10" s="113" t="s">
        <v>791</v>
      </c>
      <c r="C10" s="110" t="s">
        <v>792</v>
      </c>
      <c r="D10" s="114">
        <v>180098</v>
      </c>
      <c r="E10" s="114">
        <v>0</v>
      </c>
      <c r="F10" s="114">
        <v>0</v>
      </c>
      <c r="G10" s="114">
        <v>0</v>
      </c>
      <c r="H10" s="114">
        <v>0</v>
      </c>
      <c r="I10" s="114">
        <v>0</v>
      </c>
      <c r="J10" s="114">
        <v>0</v>
      </c>
      <c r="K10" s="114">
        <v>0</v>
      </c>
      <c r="L10" s="114">
        <v>0</v>
      </c>
      <c r="M10" s="114">
        <v>0</v>
      </c>
      <c r="N10" s="114">
        <v>0</v>
      </c>
      <c r="O10" s="114">
        <v>0</v>
      </c>
      <c r="P10" s="114">
        <v>0</v>
      </c>
      <c r="Q10" s="114">
        <v>0</v>
      </c>
      <c r="R10" s="114">
        <v>0</v>
      </c>
      <c r="S10" s="114">
        <v>0</v>
      </c>
      <c r="T10" s="114">
        <v>0</v>
      </c>
      <c r="U10" s="114">
        <v>97</v>
      </c>
      <c r="V10" s="114">
        <v>17469506</v>
      </c>
      <c r="W10" s="114">
        <v>0</v>
      </c>
      <c r="X10" s="114">
        <v>0</v>
      </c>
      <c r="Y10" s="114">
        <v>0</v>
      </c>
      <c r="Z10" s="114">
        <v>0</v>
      </c>
      <c r="AA10" s="114">
        <v>0</v>
      </c>
      <c r="AB10" s="114">
        <v>0</v>
      </c>
      <c r="AC10" s="114">
        <v>0</v>
      </c>
      <c r="AD10" s="114">
        <v>0</v>
      </c>
      <c r="AE10" s="114">
        <v>0</v>
      </c>
      <c r="AF10" s="114">
        <v>0</v>
      </c>
      <c r="AG10" s="114">
        <v>0</v>
      </c>
      <c r="AH10" s="114">
        <v>0</v>
      </c>
      <c r="AI10" s="114">
        <v>0</v>
      </c>
      <c r="AJ10" s="114">
        <v>0</v>
      </c>
      <c r="AK10" s="114">
        <v>0</v>
      </c>
      <c r="AL10" s="114">
        <v>0</v>
      </c>
      <c r="AM10" s="322">
        <v>0</v>
      </c>
      <c r="AN10" s="322">
        <v>0</v>
      </c>
      <c r="AO10" s="114">
        <v>0</v>
      </c>
      <c r="AP10" s="114">
        <v>0</v>
      </c>
      <c r="AQ10" s="114">
        <v>0</v>
      </c>
      <c r="AR10" s="114">
        <v>0</v>
      </c>
      <c r="AS10" s="322">
        <v>0</v>
      </c>
      <c r="AT10" s="322">
        <v>0</v>
      </c>
      <c r="AU10" s="114">
        <v>0</v>
      </c>
      <c r="AV10" s="114">
        <v>0</v>
      </c>
      <c r="AW10" s="114">
        <v>19</v>
      </c>
      <c r="AX10" s="114">
        <v>3421862</v>
      </c>
      <c r="AY10" s="114">
        <v>0</v>
      </c>
      <c r="AZ10" s="114">
        <v>0</v>
      </c>
      <c r="BA10" s="114">
        <v>0</v>
      </c>
      <c r="BB10" s="114">
        <v>0</v>
      </c>
      <c r="BC10" s="115">
        <f>E10+G10+I10+K10+M10+O10+Q10+S10+U10+W10+Y10+AA10+AC10+AE10+AG10+AI10+AK10+AM10+AO10+AQ10+AS10+AU10+AW10+AY10+BA10</f>
        <v>116</v>
      </c>
      <c r="BD10" s="115">
        <f>F10+H10+J10+L10+N10+P10+R10+T10+V10+X10+Z10+AB10+AD10+AF10+AH10+AJ10+AL10+AN10+AP10+AR10+AT10+AV10+AX10+AZ10+BB10</f>
        <v>20891368</v>
      </c>
      <c r="BE10" s="319"/>
      <c r="BF10" s="319"/>
    </row>
    <row r="11" spans="1:58" ht="30.75" customHeight="1">
      <c r="A11" s="112" t="s">
        <v>875</v>
      </c>
      <c r="B11" s="113" t="s">
        <v>794</v>
      </c>
      <c r="C11" s="110" t="s">
        <v>795</v>
      </c>
      <c r="D11" s="114">
        <v>322365</v>
      </c>
      <c r="E11" s="114">
        <v>0</v>
      </c>
      <c r="F11" s="114">
        <v>0</v>
      </c>
      <c r="G11" s="114">
        <v>0</v>
      </c>
      <c r="H11" s="114">
        <v>0</v>
      </c>
      <c r="I11" s="114">
        <v>0</v>
      </c>
      <c r="J11" s="114">
        <v>0</v>
      </c>
      <c r="K11" s="114">
        <v>0</v>
      </c>
      <c r="L11" s="114">
        <v>0</v>
      </c>
      <c r="M11" s="114">
        <v>0</v>
      </c>
      <c r="N11" s="114">
        <v>0</v>
      </c>
      <c r="O11" s="114">
        <v>0</v>
      </c>
      <c r="P11" s="114">
        <v>0</v>
      </c>
      <c r="Q11" s="114">
        <v>0</v>
      </c>
      <c r="R11" s="114">
        <v>0</v>
      </c>
      <c r="S11" s="114">
        <v>270</v>
      </c>
      <c r="T11" s="114">
        <v>87038550</v>
      </c>
      <c r="U11" s="114">
        <v>19</v>
      </c>
      <c r="V11" s="114">
        <v>6124935</v>
      </c>
      <c r="W11" s="114">
        <v>0</v>
      </c>
      <c r="X11" s="114">
        <v>0</v>
      </c>
      <c r="Y11" s="114">
        <v>0</v>
      </c>
      <c r="Z11" s="114">
        <v>0</v>
      </c>
      <c r="AA11" s="114">
        <v>0</v>
      </c>
      <c r="AB11" s="114">
        <v>0</v>
      </c>
      <c r="AC11" s="114">
        <v>0</v>
      </c>
      <c r="AD11" s="114">
        <v>0</v>
      </c>
      <c r="AE11" s="114">
        <v>0</v>
      </c>
      <c r="AF11" s="114">
        <v>0</v>
      </c>
      <c r="AG11" s="114">
        <v>0</v>
      </c>
      <c r="AH11" s="114">
        <v>0</v>
      </c>
      <c r="AI11" s="114">
        <v>0</v>
      </c>
      <c r="AJ11" s="114">
        <v>0</v>
      </c>
      <c r="AK11" s="114">
        <v>0</v>
      </c>
      <c r="AL11" s="114">
        <v>0</v>
      </c>
      <c r="AM11" s="322">
        <v>0</v>
      </c>
      <c r="AN11" s="322">
        <v>0</v>
      </c>
      <c r="AO11" s="114">
        <v>0</v>
      </c>
      <c r="AP11" s="114">
        <v>0</v>
      </c>
      <c r="AQ11" s="114">
        <v>0</v>
      </c>
      <c r="AR11" s="114">
        <v>0</v>
      </c>
      <c r="AS11" s="322">
        <v>0</v>
      </c>
      <c r="AT11" s="322">
        <v>0</v>
      </c>
      <c r="AU11" s="114">
        <v>0</v>
      </c>
      <c r="AV11" s="114">
        <v>0</v>
      </c>
      <c r="AW11" s="114">
        <v>0</v>
      </c>
      <c r="AX11" s="114">
        <v>0</v>
      </c>
      <c r="AY11" s="114">
        <v>0</v>
      </c>
      <c r="AZ11" s="114">
        <v>0</v>
      </c>
      <c r="BA11" s="114">
        <v>0</v>
      </c>
      <c r="BB11" s="114">
        <v>0</v>
      </c>
      <c r="BC11" s="115">
        <f t="shared" ref="BC11:BD45" si="1">E11+G11+I11+K11+M11+O11+Q11+S11+U11+W11+Y11+AA11+AC11+AE11+AG11+AI11+AK11+AM11+AO11+AQ11+AS11+AU11+AW11+AY11+BA11</f>
        <v>289</v>
      </c>
      <c r="BD11" s="115">
        <f t="shared" si="1"/>
        <v>93163485</v>
      </c>
      <c r="BE11" s="319"/>
      <c r="BF11" s="319"/>
    </row>
    <row r="12" spans="1:58" ht="42" customHeight="1">
      <c r="A12" s="112" t="s">
        <v>876</v>
      </c>
      <c r="B12" s="113" t="s">
        <v>797</v>
      </c>
      <c r="C12" s="110" t="s">
        <v>798</v>
      </c>
      <c r="D12" s="114">
        <v>234241</v>
      </c>
      <c r="E12" s="114">
        <v>0</v>
      </c>
      <c r="F12" s="114">
        <v>0</v>
      </c>
      <c r="G12" s="114">
        <v>0</v>
      </c>
      <c r="H12" s="114">
        <v>0</v>
      </c>
      <c r="I12" s="114">
        <v>0</v>
      </c>
      <c r="J12" s="114">
        <v>0</v>
      </c>
      <c r="K12" s="114">
        <v>0</v>
      </c>
      <c r="L12" s="114">
        <v>0</v>
      </c>
      <c r="M12" s="114">
        <v>0</v>
      </c>
      <c r="N12" s="114">
        <v>0</v>
      </c>
      <c r="O12" s="114">
        <v>0</v>
      </c>
      <c r="P12" s="114">
        <v>0</v>
      </c>
      <c r="Q12" s="114">
        <v>0</v>
      </c>
      <c r="R12" s="114">
        <v>0</v>
      </c>
      <c r="S12" s="114">
        <v>25</v>
      </c>
      <c r="T12" s="114">
        <v>5856025</v>
      </c>
      <c r="U12" s="114">
        <v>27</v>
      </c>
      <c r="V12" s="114">
        <v>6324507</v>
      </c>
      <c r="W12" s="114">
        <v>0</v>
      </c>
      <c r="X12" s="114">
        <v>0</v>
      </c>
      <c r="Y12" s="114">
        <v>0</v>
      </c>
      <c r="Z12" s="114">
        <v>0</v>
      </c>
      <c r="AA12" s="114">
        <v>0</v>
      </c>
      <c r="AB12" s="114">
        <v>0</v>
      </c>
      <c r="AC12" s="114">
        <v>0</v>
      </c>
      <c r="AD12" s="114">
        <v>0</v>
      </c>
      <c r="AE12" s="114">
        <v>0</v>
      </c>
      <c r="AF12" s="114">
        <v>0</v>
      </c>
      <c r="AG12" s="114">
        <v>0</v>
      </c>
      <c r="AH12" s="114">
        <v>0</v>
      </c>
      <c r="AI12" s="114">
        <v>0</v>
      </c>
      <c r="AJ12" s="114">
        <v>0</v>
      </c>
      <c r="AK12" s="114">
        <v>0</v>
      </c>
      <c r="AL12" s="114">
        <v>0</v>
      </c>
      <c r="AM12" s="322">
        <v>0</v>
      </c>
      <c r="AN12" s="322">
        <v>0</v>
      </c>
      <c r="AO12" s="114">
        <v>0</v>
      </c>
      <c r="AP12" s="114">
        <v>0</v>
      </c>
      <c r="AQ12" s="114">
        <v>0</v>
      </c>
      <c r="AR12" s="114">
        <v>0</v>
      </c>
      <c r="AS12" s="322">
        <v>0</v>
      </c>
      <c r="AT12" s="322">
        <v>0</v>
      </c>
      <c r="AU12" s="114">
        <v>0</v>
      </c>
      <c r="AV12" s="114">
        <v>0</v>
      </c>
      <c r="AW12" s="114">
        <v>2</v>
      </c>
      <c r="AX12" s="114">
        <v>468482</v>
      </c>
      <c r="AY12" s="114">
        <v>0</v>
      </c>
      <c r="AZ12" s="114">
        <v>0</v>
      </c>
      <c r="BA12" s="114">
        <v>0</v>
      </c>
      <c r="BB12" s="114">
        <v>0</v>
      </c>
      <c r="BC12" s="115">
        <f t="shared" si="1"/>
        <v>54</v>
      </c>
      <c r="BD12" s="115">
        <f t="shared" si="1"/>
        <v>12649014</v>
      </c>
      <c r="BE12" s="319"/>
      <c r="BF12" s="319"/>
    </row>
    <row r="13" spans="1:58" ht="21" customHeight="1">
      <c r="A13" s="108" t="s">
        <v>877</v>
      </c>
      <c r="B13" s="109" t="s">
        <v>799</v>
      </c>
      <c r="C13" s="110" t="s">
        <v>800</v>
      </c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4"/>
      <c r="AB13" s="114"/>
      <c r="AC13" s="114"/>
      <c r="AD13" s="114"/>
      <c r="AE13" s="114"/>
      <c r="AF13" s="114"/>
      <c r="AG13" s="114"/>
      <c r="AH13" s="114"/>
      <c r="AI13" s="114"/>
      <c r="AJ13" s="114"/>
      <c r="AK13" s="114"/>
      <c r="AL13" s="114"/>
      <c r="AM13" s="322"/>
      <c r="AN13" s="322"/>
      <c r="AO13" s="114"/>
      <c r="AP13" s="114"/>
      <c r="AQ13" s="114"/>
      <c r="AR13" s="114"/>
      <c r="AS13" s="322"/>
      <c r="AT13" s="322"/>
      <c r="AU13" s="114"/>
      <c r="AV13" s="114"/>
      <c r="AW13" s="114"/>
      <c r="AX13" s="114"/>
      <c r="AY13" s="114"/>
      <c r="AZ13" s="114"/>
      <c r="BA13" s="114"/>
      <c r="BB13" s="114"/>
      <c r="BC13" s="115">
        <f t="shared" si="1"/>
        <v>0</v>
      </c>
      <c r="BD13" s="115">
        <f t="shared" si="1"/>
        <v>0</v>
      </c>
      <c r="BE13" s="319"/>
      <c r="BF13" s="319"/>
    </row>
    <row r="14" spans="1:58" ht="39.75" customHeight="1">
      <c r="A14" s="112" t="s">
        <v>878</v>
      </c>
      <c r="B14" s="113" t="s">
        <v>802</v>
      </c>
      <c r="C14" s="110" t="s">
        <v>879</v>
      </c>
      <c r="D14" s="114">
        <v>49159</v>
      </c>
      <c r="E14" s="114">
        <v>0</v>
      </c>
      <c r="F14" s="114">
        <v>0</v>
      </c>
      <c r="G14" s="114">
        <v>0</v>
      </c>
      <c r="H14" s="114">
        <v>0</v>
      </c>
      <c r="I14" s="114">
        <v>0</v>
      </c>
      <c r="J14" s="114">
        <v>0</v>
      </c>
      <c r="K14" s="114">
        <v>10</v>
      </c>
      <c r="L14" s="114">
        <v>491590</v>
      </c>
      <c r="M14" s="114">
        <v>0</v>
      </c>
      <c r="N14" s="114">
        <v>0</v>
      </c>
      <c r="O14" s="114">
        <v>30</v>
      </c>
      <c r="P14" s="114">
        <v>1474770</v>
      </c>
      <c r="Q14" s="114">
        <v>0</v>
      </c>
      <c r="R14" s="114">
        <v>0</v>
      </c>
      <c r="S14" s="114">
        <v>0</v>
      </c>
      <c r="T14" s="114">
        <v>0</v>
      </c>
      <c r="U14" s="114">
        <v>0</v>
      </c>
      <c r="V14" s="114">
        <v>0</v>
      </c>
      <c r="W14" s="114">
        <v>7</v>
      </c>
      <c r="X14" s="114">
        <v>344113</v>
      </c>
      <c r="Y14" s="114">
        <v>0</v>
      </c>
      <c r="Z14" s="114">
        <v>0</v>
      </c>
      <c r="AA14" s="114">
        <v>0</v>
      </c>
      <c r="AB14" s="114">
        <v>0</v>
      </c>
      <c r="AC14" s="114">
        <v>0</v>
      </c>
      <c r="AD14" s="114">
        <v>0</v>
      </c>
      <c r="AE14" s="114">
        <v>0</v>
      </c>
      <c r="AF14" s="114">
        <v>0</v>
      </c>
      <c r="AG14" s="114">
        <v>0</v>
      </c>
      <c r="AH14" s="114">
        <v>0</v>
      </c>
      <c r="AI14" s="114">
        <v>0</v>
      </c>
      <c r="AJ14" s="114">
        <v>0</v>
      </c>
      <c r="AK14" s="114">
        <v>0</v>
      </c>
      <c r="AL14" s="114">
        <v>0</v>
      </c>
      <c r="AM14" s="322">
        <v>0</v>
      </c>
      <c r="AN14" s="322">
        <v>0</v>
      </c>
      <c r="AO14" s="114">
        <v>0</v>
      </c>
      <c r="AP14" s="114">
        <v>0</v>
      </c>
      <c r="AQ14" s="114">
        <v>0</v>
      </c>
      <c r="AR14" s="114">
        <v>0</v>
      </c>
      <c r="AS14" s="322">
        <v>0</v>
      </c>
      <c r="AT14" s="322">
        <v>0</v>
      </c>
      <c r="AU14" s="114">
        <v>0</v>
      </c>
      <c r="AV14" s="114">
        <v>0</v>
      </c>
      <c r="AW14" s="114">
        <v>2</v>
      </c>
      <c r="AX14" s="114">
        <v>98318</v>
      </c>
      <c r="AY14" s="114">
        <v>0</v>
      </c>
      <c r="AZ14" s="114">
        <v>0</v>
      </c>
      <c r="BA14" s="114">
        <v>0</v>
      </c>
      <c r="BB14" s="114">
        <v>0</v>
      </c>
      <c r="BC14" s="115">
        <f t="shared" si="1"/>
        <v>49</v>
      </c>
      <c r="BD14" s="115">
        <f t="shared" si="1"/>
        <v>2408791</v>
      </c>
      <c r="BE14" s="319"/>
      <c r="BF14" s="319"/>
    </row>
    <row r="15" spans="1:58" ht="39.75" customHeight="1">
      <c r="A15" s="112" t="s">
        <v>880</v>
      </c>
      <c r="B15" s="113" t="s">
        <v>804</v>
      </c>
      <c r="C15" s="110">
        <v>26</v>
      </c>
      <c r="D15" s="114">
        <v>7985</v>
      </c>
      <c r="E15" s="114">
        <v>0</v>
      </c>
      <c r="F15" s="114">
        <v>0</v>
      </c>
      <c r="G15" s="114">
        <v>5</v>
      </c>
      <c r="H15" s="114">
        <v>39925</v>
      </c>
      <c r="I15" s="114">
        <v>0</v>
      </c>
      <c r="J15" s="114">
        <v>0</v>
      </c>
      <c r="K15" s="114">
        <v>12</v>
      </c>
      <c r="L15" s="114">
        <v>95820</v>
      </c>
      <c r="M15" s="114">
        <v>170</v>
      </c>
      <c r="N15" s="114">
        <v>1357450</v>
      </c>
      <c r="O15" s="114">
        <v>0</v>
      </c>
      <c r="P15" s="114">
        <v>0</v>
      </c>
      <c r="Q15" s="114">
        <v>0</v>
      </c>
      <c r="R15" s="114">
        <v>0</v>
      </c>
      <c r="S15" s="114">
        <v>0</v>
      </c>
      <c r="T15" s="114">
        <v>0</v>
      </c>
      <c r="U15" s="114">
        <v>0</v>
      </c>
      <c r="V15" s="114">
        <v>0</v>
      </c>
      <c r="W15" s="114">
        <v>0</v>
      </c>
      <c r="X15" s="114">
        <v>0</v>
      </c>
      <c r="Y15" s="114">
        <v>0</v>
      </c>
      <c r="Z15" s="114">
        <v>0</v>
      </c>
      <c r="AA15" s="114">
        <v>0</v>
      </c>
      <c r="AB15" s="114">
        <v>0</v>
      </c>
      <c r="AC15" s="114">
        <v>0</v>
      </c>
      <c r="AD15" s="114">
        <v>0</v>
      </c>
      <c r="AE15" s="114">
        <v>0</v>
      </c>
      <c r="AF15" s="114">
        <v>0</v>
      </c>
      <c r="AG15" s="114">
        <v>0</v>
      </c>
      <c r="AH15" s="114">
        <v>0</v>
      </c>
      <c r="AI15" s="114">
        <v>0</v>
      </c>
      <c r="AJ15" s="114">
        <v>0</v>
      </c>
      <c r="AK15" s="114">
        <v>0</v>
      </c>
      <c r="AL15" s="114">
        <v>0</v>
      </c>
      <c r="AM15" s="322">
        <v>0</v>
      </c>
      <c r="AN15" s="322">
        <v>0</v>
      </c>
      <c r="AO15" s="114">
        <v>0</v>
      </c>
      <c r="AP15" s="114">
        <v>0</v>
      </c>
      <c r="AQ15" s="114">
        <v>0</v>
      </c>
      <c r="AR15" s="114">
        <v>0</v>
      </c>
      <c r="AS15" s="322">
        <v>0</v>
      </c>
      <c r="AT15" s="322">
        <v>0</v>
      </c>
      <c r="AU15" s="114">
        <v>0</v>
      </c>
      <c r="AV15" s="114">
        <v>0</v>
      </c>
      <c r="AW15" s="114">
        <v>0</v>
      </c>
      <c r="AX15" s="114">
        <v>0</v>
      </c>
      <c r="AY15" s="114">
        <v>0</v>
      </c>
      <c r="AZ15" s="114">
        <v>0</v>
      </c>
      <c r="BA15" s="114">
        <v>0</v>
      </c>
      <c r="BB15" s="114">
        <v>0</v>
      </c>
      <c r="BC15" s="115">
        <f t="shared" si="1"/>
        <v>187</v>
      </c>
      <c r="BD15" s="115">
        <f t="shared" si="1"/>
        <v>1493195</v>
      </c>
      <c r="BE15" s="319"/>
      <c r="BF15" s="319"/>
    </row>
    <row r="16" spans="1:58" ht="39.75" customHeight="1">
      <c r="A16" s="112" t="s">
        <v>881</v>
      </c>
      <c r="B16" s="113" t="s">
        <v>806</v>
      </c>
      <c r="C16" s="110">
        <v>27</v>
      </c>
      <c r="D16" s="114">
        <v>30468</v>
      </c>
      <c r="E16" s="114">
        <v>0</v>
      </c>
      <c r="F16" s="114">
        <v>0</v>
      </c>
      <c r="G16" s="114">
        <v>20</v>
      </c>
      <c r="H16" s="114">
        <v>609360</v>
      </c>
      <c r="I16" s="114">
        <v>0</v>
      </c>
      <c r="J16" s="114">
        <v>0</v>
      </c>
      <c r="K16" s="114">
        <v>21</v>
      </c>
      <c r="L16" s="114">
        <v>639828</v>
      </c>
      <c r="M16" s="114">
        <v>23</v>
      </c>
      <c r="N16" s="114">
        <v>700764</v>
      </c>
      <c r="O16" s="114">
        <v>0</v>
      </c>
      <c r="P16" s="114">
        <v>0</v>
      </c>
      <c r="Q16" s="114">
        <v>0</v>
      </c>
      <c r="R16" s="114">
        <v>0</v>
      </c>
      <c r="S16" s="114">
        <v>0</v>
      </c>
      <c r="T16" s="114">
        <v>0</v>
      </c>
      <c r="U16" s="114">
        <v>0</v>
      </c>
      <c r="V16" s="114">
        <v>0</v>
      </c>
      <c r="W16" s="114">
        <v>0</v>
      </c>
      <c r="X16" s="114">
        <v>0</v>
      </c>
      <c r="Y16" s="114">
        <v>0</v>
      </c>
      <c r="Z16" s="114">
        <v>0</v>
      </c>
      <c r="AA16" s="114">
        <v>0</v>
      </c>
      <c r="AB16" s="114">
        <v>0</v>
      </c>
      <c r="AC16" s="114">
        <v>0</v>
      </c>
      <c r="AD16" s="114">
        <v>0</v>
      </c>
      <c r="AE16" s="114">
        <v>0</v>
      </c>
      <c r="AF16" s="114">
        <v>0</v>
      </c>
      <c r="AG16" s="114">
        <v>0</v>
      </c>
      <c r="AH16" s="114">
        <v>0</v>
      </c>
      <c r="AI16" s="114">
        <v>0</v>
      </c>
      <c r="AJ16" s="114">
        <v>0</v>
      </c>
      <c r="AK16" s="114">
        <v>0</v>
      </c>
      <c r="AL16" s="114">
        <v>0</v>
      </c>
      <c r="AM16" s="322">
        <v>0</v>
      </c>
      <c r="AN16" s="322">
        <v>0</v>
      </c>
      <c r="AO16" s="114">
        <v>0</v>
      </c>
      <c r="AP16" s="114">
        <v>0</v>
      </c>
      <c r="AQ16" s="114">
        <v>0</v>
      </c>
      <c r="AR16" s="114">
        <v>0</v>
      </c>
      <c r="AS16" s="322">
        <v>0</v>
      </c>
      <c r="AT16" s="322">
        <v>0</v>
      </c>
      <c r="AU16" s="114">
        <v>0</v>
      </c>
      <c r="AV16" s="114">
        <v>0</v>
      </c>
      <c r="AW16" s="114">
        <v>0</v>
      </c>
      <c r="AX16" s="114">
        <v>0</v>
      </c>
      <c r="AY16" s="114">
        <v>0</v>
      </c>
      <c r="AZ16" s="114">
        <v>0</v>
      </c>
      <c r="BA16" s="114">
        <v>0</v>
      </c>
      <c r="BB16" s="114">
        <v>0</v>
      </c>
      <c r="BC16" s="115">
        <f t="shared" si="1"/>
        <v>64</v>
      </c>
      <c r="BD16" s="115">
        <f t="shared" si="1"/>
        <v>1949952</v>
      </c>
      <c r="BE16" s="319"/>
      <c r="BF16" s="319"/>
    </row>
    <row r="17" spans="1:58" ht="39.75" customHeight="1">
      <c r="A17" s="112" t="s">
        <v>882</v>
      </c>
      <c r="B17" s="113" t="s">
        <v>808</v>
      </c>
      <c r="C17" s="110">
        <v>28</v>
      </c>
      <c r="D17" s="114">
        <v>63878</v>
      </c>
      <c r="E17" s="114">
        <v>0</v>
      </c>
      <c r="F17" s="114">
        <v>0</v>
      </c>
      <c r="G17" s="114">
        <v>56</v>
      </c>
      <c r="H17" s="114">
        <v>3577168</v>
      </c>
      <c r="I17" s="114">
        <v>0</v>
      </c>
      <c r="J17" s="114">
        <v>0</v>
      </c>
      <c r="K17" s="114">
        <v>23</v>
      </c>
      <c r="L17" s="114">
        <v>1469194</v>
      </c>
      <c r="M17" s="114">
        <v>15</v>
      </c>
      <c r="N17" s="114">
        <v>958170</v>
      </c>
      <c r="O17" s="114">
        <v>0</v>
      </c>
      <c r="P17" s="114">
        <v>0</v>
      </c>
      <c r="Q17" s="114">
        <v>0</v>
      </c>
      <c r="R17" s="114">
        <v>0</v>
      </c>
      <c r="S17" s="114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4">
        <v>0</v>
      </c>
      <c r="AG17" s="114">
        <v>0</v>
      </c>
      <c r="AH17" s="114">
        <v>0</v>
      </c>
      <c r="AI17" s="114">
        <v>0</v>
      </c>
      <c r="AJ17" s="114">
        <v>0</v>
      </c>
      <c r="AK17" s="114">
        <v>0</v>
      </c>
      <c r="AL17" s="114">
        <v>0</v>
      </c>
      <c r="AM17" s="322">
        <v>0</v>
      </c>
      <c r="AN17" s="322">
        <v>0</v>
      </c>
      <c r="AO17" s="114">
        <v>0</v>
      </c>
      <c r="AP17" s="114">
        <v>0</v>
      </c>
      <c r="AQ17" s="114">
        <v>0</v>
      </c>
      <c r="AR17" s="114">
        <v>0</v>
      </c>
      <c r="AS17" s="322">
        <v>0</v>
      </c>
      <c r="AT17" s="322">
        <v>0</v>
      </c>
      <c r="AU17" s="114">
        <v>0</v>
      </c>
      <c r="AV17" s="114">
        <v>0</v>
      </c>
      <c r="AW17" s="114">
        <v>0</v>
      </c>
      <c r="AX17" s="114">
        <v>0</v>
      </c>
      <c r="AY17" s="114">
        <v>0</v>
      </c>
      <c r="AZ17" s="114">
        <v>0</v>
      </c>
      <c r="BA17" s="114">
        <v>0</v>
      </c>
      <c r="BB17" s="114">
        <v>0</v>
      </c>
      <c r="BC17" s="115">
        <f t="shared" si="1"/>
        <v>94</v>
      </c>
      <c r="BD17" s="115">
        <f t="shared" si="1"/>
        <v>6004532</v>
      </c>
      <c r="BE17" s="319"/>
      <c r="BF17" s="319"/>
    </row>
    <row r="18" spans="1:58" ht="39.75" customHeight="1">
      <c r="A18" s="112" t="s">
        <v>883</v>
      </c>
      <c r="B18" s="113" t="s">
        <v>884</v>
      </c>
      <c r="C18" s="110">
        <v>29</v>
      </c>
      <c r="D18" s="114">
        <v>117461</v>
      </c>
      <c r="E18" s="114">
        <v>0</v>
      </c>
      <c r="F18" s="114">
        <v>0</v>
      </c>
      <c r="G18" s="114">
        <v>22</v>
      </c>
      <c r="H18" s="114">
        <v>2584142</v>
      </c>
      <c r="I18" s="114">
        <v>0</v>
      </c>
      <c r="J18" s="114">
        <v>0</v>
      </c>
      <c r="K18" s="114">
        <v>15</v>
      </c>
      <c r="L18" s="114">
        <v>1761915</v>
      </c>
      <c r="M18" s="114">
        <v>12</v>
      </c>
      <c r="N18" s="114">
        <v>1409532</v>
      </c>
      <c r="O18" s="114">
        <v>0</v>
      </c>
      <c r="P18" s="114">
        <v>0</v>
      </c>
      <c r="Q18" s="114">
        <v>0</v>
      </c>
      <c r="R18" s="114">
        <v>0</v>
      </c>
      <c r="S18" s="114">
        <v>0</v>
      </c>
      <c r="T18" s="114">
        <v>0</v>
      </c>
      <c r="U18" s="114">
        <v>0</v>
      </c>
      <c r="V18" s="114">
        <v>0</v>
      </c>
      <c r="W18" s="114">
        <v>0</v>
      </c>
      <c r="X18" s="114">
        <v>0</v>
      </c>
      <c r="Y18" s="114">
        <v>0</v>
      </c>
      <c r="Z18" s="114">
        <v>0</v>
      </c>
      <c r="AA18" s="114">
        <v>0</v>
      </c>
      <c r="AB18" s="114">
        <v>0</v>
      </c>
      <c r="AC18" s="114">
        <v>0</v>
      </c>
      <c r="AD18" s="114">
        <v>0</v>
      </c>
      <c r="AE18" s="114">
        <v>0</v>
      </c>
      <c r="AF18" s="114">
        <v>0</v>
      </c>
      <c r="AG18" s="114">
        <v>0</v>
      </c>
      <c r="AH18" s="114">
        <v>0</v>
      </c>
      <c r="AI18" s="114">
        <v>0</v>
      </c>
      <c r="AJ18" s="114">
        <v>0</v>
      </c>
      <c r="AK18" s="114">
        <v>0</v>
      </c>
      <c r="AL18" s="114">
        <v>0</v>
      </c>
      <c r="AM18" s="322">
        <v>0</v>
      </c>
      <c r="AN18" s="322">
        <v>0</v>
      </c>
      <c r="AO18" s="114">
        <v>0</v>
      </c>
      <c r="AP18" s="114">
        <v>0</v>
      </c>
      <c r="AQ18" s="114">
        <v>0</v>
      </c>
      <c r="AR18" s="114">
        <v>0</v>
      </c>
      <c r="AS18" s="322">
        <v>0</v>
      </c>
      <c r="AT18" s="322">
        <v>0</v>
      </c>
      <c r="AU18" s="114">
        <v>0</v>
      </c>
      <c r="AV18" s="114">
        <v>0</v>
      </c>
      <c r="AW18" s="114">
        <v>0</v>
      </c>
      <c r="AX18" s="114">
        <v>0</v>
      </c>
      <c r="AY18" s="114">
        <v>0</v>
      </c>
      <c r="AZ18" s="114">
        <v>0</v>
      </c>
      <c r="BA18" s="114">
        <v>0</v>
      </c>
      <c r="BB18" s="114">
        <v>0</v>
      </c>
      <c r="BC18" s="115">
        <f t="shared" si="1"/>
        <v>49</v>
      </c>
      <c r="BD18" s="115">
        <f t="shared" si="1"/>
        <v>5755589</v>
      </c>
      <c r="BE18" s="319"/>
      <c r="BF18" s="319"/>
    </row>
    <row r="19" spans="1:58" ht="39.75" customHeight="1">
      <c r="A19" s="112" t="s">
        <v>885</v>
      </c>
      <c r="B19" s="113" t="s">
        <v>810</v>
      </c>
      <c r="C19" s="110">
        <v>30</v>
      </c>
      <c r="D19" s="114">
        <v>102345</v>
      </c>
      <c r="E19" s="114">
        <v>0</v>
      </c>
      <c r="F19" s="114">
        <v>0</v>
      </c>
      <c r="G19" s="114">
        <v>3</v>
      </c>
      <c r="H19" s="114">
        <v>307035</v>
      </c>
      <c r="I19" s="114">
        <v>0</v>
      </c>
      <c r="J19" s="114">
        <v>0</v>
      </c>
      <c r="K19" s="114">
        <v>2</v>
      </c>
      <c r="L19" s="114">
        <v>204690</v>
      </c>
      <c r="M19" s="114">
        <v>86</v>
      </c>
      <c r="N19" s="114">
        <v>8801670</v>
      </c>
      <c r="O19" s="114">
        <v>0</v>
      </c>
      <c r="P19" s="114">
        <v>0</v>
      </c>
      <c r="Q19" s="114">
        <v>0</v>
      </c>
      <c r="R19" s="114">
        <v>0</v>
      </c>
      <c r="S19" s="114">
        <v>0</v>
      </c>
      <c r="T19" s="114">
        <v>0</v>
      </c>
      <c r="U19" s="114">
        <v>0</v>
      </c>
      <c r="V19" s="114">
        <v>0</v>
      </c>
      <c r="W19" s="114">
        <v>0</v>
      </c>
      <c r="X19" s="114">
        <v>0</v>
      </c>
      <c r="Y19" s="114">
        <v>0</v>
      </c>
      <c r="Z19" s="114">
        <v>0</v>
      </c>
      <c r="AA19" s="114">
        <v>0</v>
      </c>
      <c r="AB19" s="114">
        <v>0</v>
      </c>
      <c r="AC19" s="114">
        <v>0</v>
      </c>
      <c r="AD19" s="114">
        <v>0</v>
      </c>
      <c r="AE19" s="114">
        <v>0</v>
      </c>
      <c r="AF19" s="114">
        <v>0</v>
      </c>
      <c r="AG19" s="114">
        <v>0</v>
      </c>
      <c r="AH19" s="114">
        <v>0</v>
      </c>
      <c r="AI19" s="114">
        <v>0</v>
      </c>
      <c r="AJ19" s="114">
        <v>0</v>
      </c>
      <c r="AK19" s="114">
        <v>0</v>
      </c>
      <c r="AL19" s="114">
        <v>0</v>
      </c>
      <c r="AM19" s="322">
        <v>0</v>
      </c>
      <c r="AN19" s="322">
        <v>0</v>
      </c>
      <c r="AO19" s="114">
        <v>0</v>
      </c>
      <c r="AP19" s="114">
        <v>0</v>
      </c>
      <c r="AQ19" s="114">
        <v>0</v>
      </c>
      <c r="AR19" s="114">
        <v>0</v>
      </c>
      <c r="AS19" s="322">
        <v>0</v>
      </c>
      <c r="AT19" s="322">
        <v>0</v>
      </c>
      <c r="AU19" s="114">
        <v>0</v>
      </c>
      <c r="AV19" s="114">
        <v>0</v>
      </c>
      <c r="AW19" s="114">
        <v>0</v>
      </c>
      <c r="AX19" s="114">
        <v>0</v>
      </c>
      <c r="AY19" s="114">
        <v>0</v>
      </c>
      <c r="AZ19" s="114">
        <v>0</v>
      </c>
      <c r="BA19" s="114">
        <v>0</v>
      </c>
      <c r="BB19" s="114">
        <v>0</v>
      </c>
      <c r="BC19" s="115">
        <f t="shared" si="1"/>
        <v>91</v>
      </c>
      <c r="BD19" s="115">
        <f t="shared" si="1"/>
        <v>9313395</v>
      </c>
      <c r="BE19" s="319"/>
      <c r="BF19" s="319"/>
    </row>
    <row r="20" spans="1:58" ht="30.75" customHeight="1">
      <c r="A20" s="112" t="s">
        <v>886</v>
      </c>
      <c r="B20" s="113" t="s">
        <v>812</v>
      </c>
      <c r="C20" s="110">
        <v>31</v>
      </c>
      <c r="D20" s="114">
        <v>123160</v>
      </c>
      <c r="E20" s="114">
        <v>0</v>
      </c>
      <c r="F20" s="114">
        <v>0</v>
      </c>
      <c r="G20" s="114">
        <v>7</v>
      </c>
      <c r="H20" s="114">
        <v>862120</v>
      </c>
      <c r="I20" s="114">
        <v>0</v>
      </c>
      <c r="J20" s="114">
        <v>0</v>
      </c>
      <c r="K20" s="114">
        <v>3</v>
      </c>
      <c r="L20" s="114">
        <v>369480</v>
      </c>
      <c r="M20" s="114">
        <v>20</v>
      </c>
      <c r="N20" s="114">
        <v>2463200</v>
      </c>
      <c r="O20" s="114">
        <v>0</v>
      </c>
      <c r="P20" s="114">
        <v>0</v>
      </c>
      <c r="Q20" s="114">
        <v>0</v>
      </c>
      <c r="R20" s="114">
        <v>0</v>
      </c>
      <c r="S20" s="114">
        <v>0</v>
      </c>
      <c r="T20" s="114">
        <v>0</v>
      </c>
      <c r="U20" s="114">
        <v>0</v>
      </c>
      <c r="V20" s="114">
        <v>0</v>
      </c>
      <c r="W20" s="114">
        <v>0</v>
      </c>
      <c r="X20" s="114">
        <v>0</v>
      </c>
      <c r="Y20" s="114">
        <v>0</v>
      </c>
      <c r="Z20" s="114">
        <v>0</v>
      </c>
      <c r="AA20" s="114">
        <v>0</v>
      </c>
      <c r="AB20" s="114">
        <v>0</v>
      </c>
      <c r="AC20" s="114">
        <v>0</v>
      </c>
      <c r="AD20" s="114">
        <v>0</v>
      </c>
      <c r="AE20" s="114">
        <v>0</v>
      </c>
      <c r="AF20" s="114">
        <v>0</v>
      </c>
      <c r="AG20" s="114">
        <v>0</v>
      </c>
      <c r="AH20" s="114">
        <v>0</v>
      </c>
      <c r="AI20" s="114">
        <v>0</v>
      </c>
      <c r="AJ20" s="114">
        <v>0</v>
      </c>
      <c r="AK20" s="114">
        <v>0</v>
      </c>
      <c r="AL20" s="114">
        <v>0</v>
      </c>
      <c r="AM20" s="322">
        <v>0</v>
      </c>
      <c r="AN20" s="322">
        <v>0</v>
      </c>
      <c r="AO20" s="114">
        <v>0</v>
      </c>
      <c r="AP20" s="114">
        <v>0</v>
      </c>
      <c r="AQ20" s="114">
        <v>0</v>
      </c>
      <c r="AR20" s="114">
        <v>0</v>
      </c>
      <c r="AS20" s="322">
        <v>0</v>
      </c>
      <c r="AT20" s="322">
        <v>0</v>
      </c>
      <c r="AU20" s="114">
        <v>0</v>
      </c>
      <c r="AV20" s="114">
        <v>0</v>
      </c>
      <c r="AW20" s="114">
        <v>0</v>
      </c>
      <c r="AX20" s="114">
        <v>0</v>
      </c>
      <c r="AY20" s="114">
        <v>0</v>
      </c>
      <c r="AZ20" s="114">
        <v>0</v>
      </c>
      <c r="BA20" s="114">
        <v>0</v>
      </c>
      <c r="BB20" s="114">
        <v>0</v>
      </c>
      <c r="BC20" s="115">
        <f t="shared" si="1"/>
        <v>30</v>
      </c>
      <c r="BD20" s="115">
        <f t="shared" si="1"/>
        <v>3694800</v>
      </c>
      <c r="BE20" s="319"/>
      <c r="BF20" s="319"/>
    </row>
    <row r="21" spans="1:58" ht="30.75" customHeight="1">
      <c r="A21" s="112" t="s">
        <v>887</v>
      </c>
      <c r="B21" s="113" t="s">
        <v>814</v>
      </c>
      <c r="C21" s="110">
        <v>32</v>
      </c>
      <c r="D21" s="114">
        <v>157402</v>
      </c>
      <c r="E21" s="114">
        <v>0</v>
      </c>
      <c r="F21" s="114">
        <v>0</v>
      </c>
      <c r="G21" s="114">
        <v>10</v>
      </c>
      <c r="H21" s="114">
        <v>1574020</v>
      </c>
      <c r="I21" s="114">
        <v>0</v>
      </c>
      <c r="J21" s="114">
        <v>0</v>
      </c>
      <c r="K21" s="114">
        <v>6</v>
      </c>
      <c r="L21" s="114">
        <v>944412</v>
      </c>
      <c r="M21" s="114">
        <v>0</v>
      </c>
      <c r="N21" s="114">
        <v>0</v>
      </c>
      <c r="O21" s="114">
        <v>0</v>
      </c>
      <c r="P21" s="114">
        <v>0</v>
      </c>
      <c r="Q21" s="114">
        <v>0</v>
      </c>
      <c r="R21" s="114">
        <v>0</v>
      </c>
      <c r="S21" s="114">
        <v>0</v>
      </c>
      <c r="T21" s="114">
        <v>0</v>
      </c>
      <c r="U21" s="114">
        <v>0</v>
      </c>
      <c r="V21" s="114">
        <v>0</v>
      </c>
      <c r="W21" s="114">
        <v>0</v>
      </c>
      <c r="X21" s="114">
        <v>0</v>
      </c>
      <c r="Y21" s="114">
        <v>0</v>
      </c>
      <c r="Z21" s="114">
        <v>0</v>
      </c>
      <c r="AA21" s="114">
        <v>0</v>
      </c>
      <c r="AB21" s="114">
        <v>0</v>
      </c>
      <c r="AC21" s="114">
        <v>0</v>
      </c>
      <c r="AD21" s="114">
        <v>0</v>
      </c>
      <c r="AE21" s="114">
        <v>0</v>
      </c>
      <c r="AF21" s="114">
        <v>0</v>
      </c>
      <c r="AG21" s="114">
        <v>0</v>
      </c>
      <c r="AH21" s="114">
        <v>0</v>
      </c>
      <c r="AI21" s="114">
        <v>0</v>
      </c>
      <c r="AJ21" s="114">
        <v>0</v>
      </c>
      <c r="AK21" s="114">
        <v>0</v>
      </c>
      <c r="AL21" s="114">
        <v>0</v>
      </c>
      <c r="AM21" s="322">
        <v>0</v>
      </c>
      <c r="AN21" s="322">
        <v>0</v>
      </c>
      <c r="AO21" s="114">
        <v>0</v>
      </c>
      <c r="AP21" s="114">
        <v>0</v>
      </c>
      <c r="AQ21" s="114">
        <v>0</v>
      </c>
      <c r="AR21" s="114">
        <v>0</v>
      </c>
      <c r="AS21" s="322">
        <v>0</v>
      </c>
      <c r="AT21" s="322">
        <v>0</v>
      </c>
      <c r="AU21" s="114">
        <v>0</v>
      </c>
      <c r="AV21" s="114">
        <v>0</v>
      </c>
      <c r="AW21" s="114">
        <v>0</v>
      </c>
      <c r="AX21" s="114">
        <v>0</v>
      </c>
      <c r="AY21" s="114">
        <v>0</v>
      </c>
      <c r="AZ21" s="114">
        <v>0</v>
      </c>
      <c r="BA21" s="114">
        <v>0</v>
      </c>
      <c r="BB21" s="114">
        <v>0</v>
      </c>
      <c r="BC21" s="115">
        <f t="shared" si="1"/>
        <v>16</v>
      </c>
      <c r="BD21" s="115">
        <f t="shared" si="1"/>
        <v>2518432</v>
      </c>
      <c r="BE21" s="319"/>
      <c r="BF21" s="319"/>
    </row>
    <row r="22" spans="1:58" ht="51.75" customHeight="1">
      <c r="A22" s="112" t="s">
        <v>888</v>
      </c>
      <c r="B22" s="113" t="s">
        <v>816</v>
      </c>
      <c r="C22" s="110">
        <v>33</v>
      </c>
      <c r="D22" s="114">
        <v>205109</v>
      </c>
      <c r="E22" s="114">
        <v>0</v>
      </c>
      <c r="F22" s="114">
        <v>0</v>
      </c>
      <c r="G22" s="114">
        <v>15</v>
      </c>
      <c r="H22" s="114">
        <v>3076635</v>
      </c>
      <c r="I22" s="114">
        <v>0</v>
      </c>
      <c r="J22" s="114">
        <v>0</v>
      </c>
      <c r="K22" s="114">
        <v>6</v>
      </c>
      <c r="L22" s="114">
        <v>1230654</v>
      </c>
      <c r="M22" s="114">
        <v>0</v>
      </c>
      <c r="N22" s="114">
        <v>0</v>
      </c>
      <c r="O22" s="114">
        <v>0</v>
      </c>
      <c r="P22" s="114">
        <v>0</v>
      </c>
      <c r="Q22" s="114">
        <v>0</v>
      </c>
      <c r="R22" s="114">
        <v>0</v>
      </c>
      <c r="S22" s="114">
        <v>0</v>
      </c>
      <c r="T22" s="114">
        <v>0</v>
      </c>
      <c r="U22" s="114">
        <v>0</v>
      </c>
      <c r="V22" s="114">
        <v>0</v>
      </c>
      <c r="W22" s="114">
        <v>0</v>
      </c>
      <c r="X22" s="114">
        <v>0</v>
      </c>
      <c r="Y22" s="114">
        <v>0</v>
      </c>
      <c r="Z22" s="114">
        <v>0</v>
      </c>
      <c r="AA22" s="114">
        <v>0</v>
      </c>
      <c r="AB22" s="114">
        <v>0</v>
      </c>
      <c r="AC22" s="114">
        <v>0</v>
      </c>
      <c r="AD22" s="114">
        <v>0</v>
      </c>
      <c r="AE22" s="114">
        <v>0</v>
      </c>
      <c r="AF22" s="114">
        <v>0</v>
      </c>
      <c r="AG22" s="114">
        <v>0</v>
      </c>
      <c r="AH22" s="114">
        <v>0</v>
      </c>
      <c r="AI22" s="114">
        <v>0</v>
      </c>
      <c r="AJ22" s="114">
        <v>0</v>
      </c>
      <c r="AK22" s="114">
        <v>0</v>
      </c>
      <c r="AL22" s="114">
        <v>0</v>
      </c>
      <c r="AM22" s="322">
        <v>0</v>
      </c>
      <c r="AN22" s="322">
        <v>0</v>
      </c>
      <c r="AO22" s="114">
        <v>0</v>
      </c>
      <c r="AP22" s="114">
        <v>0</v>
      </c>
      <c r="AQ22" s="114">
        <v>0</v>
      </c>
      <c r="AR22" s="114">
        <v>0</v>
      </c>
      <c r="AS22" s="322">
        <v>0</v>
      </c>
      <c r="AT22" s="322">
        <v>0</v>
      </c>
      <c r="AU22" s="114">
        <v>0</v>
      </c>
      <c r="AV22" s="114">
        <v>0</v>
      </c>
      <c r="AW22" s="114">
        <v>0</v>
      </c>
      <c r="AX22" s="114">
        <v>0</v>
      </c>
      <c r="AY22" s="114">
        <v>0</v>
      </c>
      <c r="AZ22" s="114">
        <v>0</v>
      </c>
      <c r="BA22" s="114">
        <v>0</v>
      </c>
      <c r="BB22" s="114">
        <v>0</v>
      </c>
      <c r="BC22" s="115">
        <f t="shared" si="1"/>
        <v>21</v>
      </c>
      <c r="BD22" s="115">
        <f t="shared" si="1"/>
        <v>4307289</v>
      </c>
      <c r="BE22" s="319"/>
      <c r="BF22" s="319"/>
    </row>
    <row r="23" spans="1:58" ht="38.25" customHeight="1">
      <c r="A23" s="112" t="s">
        <v>889</v>
      </c>
      <c r="B23" s="113" t="s">
        <v>818</v>
      </c>
      <c r="C23" s="110">
        <v>34</v>
      </c>
      <c r="D23" s="114">
        <v>410814</v>
      </c>
      <c r="E23" s="114">
        <v>0</v>
      </c>
      <c r="F23" s="114">
        <v>0</v>
      </c>
      <c r="G23" s="114">
        <v>134</v>
      </c>
      <c r="H23" s="114">
        <v>55049076</v>
      </c>
      <c r="I23" s="114">
        <v>0</v>
      </c>
      <c r="J23" s="114">
        <v>0</v>
      </c>
      <c r="K23" s="114">
        <v>10</v>
      </c>
      <c r="L23" s="114">
        <v>4108140</v>
      </c>
      <c r="M23" s="114">
        <v>135</v>
      </c>
      <c r="N23" s="114">
        <v>55459890</v>
      </c>
      <c r="O23" s="114">
        <v>0</v>
      </c>
      <c r="P23" s="114">
        <v>0</v>
      </c>
      <c r="Q23" s="114">
        <v>0</v>
      </c>
      <c r="R23" s="114">
        <v>0</v>
      </c>
      <c r="S23" s="114">
        <v>0</v>
      </c>
      <c r="T23" s="114">
        <v>0</v>
      </c>
      <c r="U23" s="114">
        <v>0</v>
      </c>
      <c r="V23" s="114">
        <v>0</v>
      </c>
      <c r="W23" s="114">
        <v>0</v>
      </c>
      <c r="X23" s="114">
        <v>0</v>
      </c>
      <c r="Y23" s="114">
        <v>0</v>
      </c>
      <c r="Z23" s="114">
        <v>0</v>
      </c>
      <c r="AA23" s="114">
        <v>0</v>
      </c>
      <c r="AB23" s="114">
        <v>0</v>
      </c>
      <c r="AC23" s="114">
        <v>0</v>
      </c>
      <c r="AD23" s="114">
        <v>0</v>
      </c>
      <c r="AE23" s="114">
        <v>0</v>
      </c>
      <c r="AF23" s="114">
        <v>0</v>
      </c>
      <c r="AG23" s="114">
        <v>0</v>
      </c>
      <c r="AH23" s="114">
        <v>0</v>
      </c>
      <c r="AI23" s="114">
        <v>0</v>
      </c>
      <c r="AJ23" s="114">
        <v>0</v>
      </c>
      <c r="AK23" s="114">
        <v>0</v>
      </c>
      <c r="AL23" s="114">
        <v>0</v>
      </c>
      <c r="AM23" s="322">
        <v>0</v>
      </c>
      <c r="AN23" s="322">
        <v>0</v>
      </c>
      <c r="AO23" s="114">
        <v>0</v>
      </c>
      <c r="AP23" s="114">
        <v>0</v>
      </c>
      <c r="AQ23" s="114">
        <v>0</v>
      </c>
      <c r="AR23" s="114">
        <v>0</v>
      </c>
      <c r="AS23" s="322">
        <v>0</v>
      </c>
      <c r="AT23" s="322">
        <v>0</v>
      </c>
      <c r="AU23" s="114">
        <v>0</v>
      </c>
      <c r="AV23" s="114">
        <v>0</v>
      </c>
      <c r="AW23" s="114">
        <v>0</v>
      </c>
      <c r="AX23" s="114">
        <v>0</v>
      </c>
      <c r="AY23" s="114">
        <v>0</v>
      </c>
      <c r="AZ23" s="114">
        <v>0</v>
      </c>
      <c r="BA23" s="114">
        <v>0</v>
      </c>
      <c r="BB23" s="114">
        <v>0</v>
      </c>
      <c r="BC23" s="115">
        <f t="shared" si="1"/>
        <v>279</v>
      </c>
      <c r="BD23" s="115">
        <f t="shared" si="1"/>
        <v>114617106</v>
      </c>
      <c r="BE23" s="319"/>
      <c r="BF23" s="319"/>
    </row>
    <row r="24" spans="1:58" ht="25.5" customHeight="1">
      <c r="A24" s="112" t="s">
        <v>890</v>
      </c>
      <c r="B24" s="113" t="s">
        <v>820</v>
      </c>
      <c r="C24" s="110">
        <v>35</v>
      </c>
      <c r="D24" s="114">
        <v>428879</v>
      </c>
      <c r="E24" s="114">
        <v>0</v>
      </c>
      <c r="F24" s="114">
        <v>0</v>
      </c>
      <c r="G24" s="114">
        <v>16</v>
      </c>
      <c r="H24" s="114">
        <v>6862064</v>
      </c>
      <c r="I24" s="114">
        <v>0</v>
      </c>
      <c r="J24" s="114">
        <v>0</v>
      </c>
      <c r="K24" s="114">
        <v>57</v>
      </c>
      <c r="L24" s="114">
        <v>24446103</v>
      </c>
      <c r="M24" s="114">
        <v>3</v>
      </c>
      <c r="N24" s="114">
        <v>1286637</v>
      </c>
      <c r="O24" s="114">
        <v>0</v>
      </c>
      <c r="P24" s="114">
        <v>0</v>
      </c>
      <c r="Q24" s="114">
        <v>0</v>
      </c>
      <c r="R24" s="114">
        <v>0</v>
      </c>
      <c r="S24" s="114">
        <v>0</v>
      </c>
      <c r="T24" s="114">
        <v>0</v>
      </c>
      <c r="U24" s="114">
        <v>0</v>
      </c>
      <c r="V24" s="114">
        <v>0</v>
      </c>
      <c r="W24" s="114">
        <v>0</v>
      </c>
      <c r="X24" s="114">
        <v>0</v>
      </c>
      <c r="Y24" s="114">
        <v>0</v>
      </c>
      <c r="Z24" s="114">
        <v>0</v>
      </c>
      <c r="AA24" s="114">
        <v>0</v>
      </c>
      <c r="AB24" s="114">
        <v>0</v>
      </c>
      <c r="AC24" s="114">
        <v>0</v>
      </c>
      <c r="AD24" s="114">
        <v>0</v>
      </c>
      <c r="AE24" s="114">
        <v>0</v>
      </c>
      <c r="AF24" s="114">
        <v>0</v>
      </c>
      <c r="AG24" s="114">
        <v>0</v>
      </c>
      <c r="AH24" s="114">
        <v>0</v>
      </c>
      <c r="AI24" s="114">
        <v>0</v>
      </c>
      <c r="AJ24" s="114">
        <v>0</v>
      </c>
      <c r="AK24" s="114">
        <v>0</v>
      </c>
      <c r="AL24" s="114">
        <v>0</v>
      </c>
      <c r="AM24" s="322">
        <v>0</v>
      </c>
      <c r="AN24" s="322">
        <v>0</v>
      </c>
      <c r="AO24" s="114">
        <v>0</v>
      </c>
      <c r="AP24" s="114">
        <v>0</v>
      </c>
      <c r="AQ24" s="114">
        <v>0</v>
      </c>
      <c r="AR24" s="114">
        <v>0</v>
      </c>
      <c r="AS24" s="322">
        <v>0</v>
      </c>
      <c r="AT24" s="322">
        <v>0</v>
      </c>
      <c r="AU24" s="114">
        <v>0</v>
      </c>
      <c r="AV24" s="114">
        <v>0</v>
      </c>
      <c r="AW24" s="114">
        <v>0</v>
      </c>
      <c r="AX24" s="114">
        <v>0</v>
      </c>
      <c r="AY24" s="114">
        <v>0</v>
      </c>
      <c r="AZ24" s="114">
        <v>0</v>
      </c>
      <c r="BA24" s="114">
        <v>0</v>
      </c>
      <c r="BB24" s="114">
        <v>0</v>
      </c>
      <c r="BC24" s="115">
        <f t="shared" si="1"/>
        <v>76</v>
      </c>
      <c r="BD24" s="115">
        <f t="shared" si="1"/>
        <v>32594804</v>
      </c>
      <c r="BE24" s="319"/>
      <c r="BF24" s="319"/>
    </row>
    <row r="25" spans="1:58" ht="25.5" customHeight="1">
      <c r="A25" s="112" t="s">
        <v>891</v>
      </c>
      <c r="B25" s="113" t="s">
        <v>892</v>
      </c>
      <c r="C25" s="110">
        <v>36</v>
      </c>
      <c r="D25" s="114">
        <v>471315</v>
      </c>
      <c r="E25" s="114">
        <v>0</v>
      </c>
      <c r="F25" s="114">
        <v>0</v>
      </c>
      <c r="G25" s="114">
        <v>28</v>
      </c>
      <c r="H25" s="114">
        <v>13196820</v>
      </c>
      <c r="I25" s="114">
        <v>0</v>
      </c>
      <c r="J25" s="114">
        <v>0</v>
      </c>
      <c r="K25" s="114">
        <v>19</v>
      </c>
      <c r="L25" s="114">
        <v>8954985</v>
      </c>
      <c r="M25" s="114">
        <v>3</v>
      </c>
      <c r="N25" s="114">
        <v>1413945</v>
      </c>
      <c r="O25" s="114">
        <v>0</v>
      </c>
      <c r="P25" s="114">
        <v>0</v>
      </c>
      <c r="Q25" s="114">
        <v>0</v>
      </c>
      <c r="R25" s="114">
        <v>0</v>
      </c>
      <c r="S25" s="114">
        <v>0</v>
      </c>
      <c r="T25" s="114">
        <v>0</v>
      </c>
      <c r="U25" s="114">
        <v>0</v>
      </c>
      <c r="V25" s="114">
        <v>0</v>
      </c>
      <c r="W25" s="114">
        <v>0</v>
      </c>
      <c r="X25" s="114">
        <v>0</v>
      </c>
      <c r="Y25" s="114">
        <v>0</v>
      </c>
      <c r="Z25" s="114">
        <v>0</v>
      </c>
      <c r="AA25" s="114">
        <v>0</v>
      </c>
      <c r="AB25" s="114">
        <v>0</v>
      </c>
      <c r="AC25" s="114">
        <v>0</v>
      </c>
      <c r="AD25" s="114">
        <v>0</v>
      </c>
      <c r="AE25" s="114">
        <v>0</v>
      </c>
      <c r="AF25" s="114">
        <v>0</v>
      </c>
      <c r="AG25" s="114">
        <v>0</v>
      </c>
      <c r="AH25" s="114">
        <v>0</v>
      </c>
      <c r="AI25" s="114">
        <v>0</v>
      </c>
      <c r="AJ25" s="114">
        <v>0</v>
      </c>
      <c r="AK25" s="114">
        <v>0</v>
      </c>
      <c r="AL25" s="114">
        <v>0</v>
      </c>
      <c r="AM25" s="322">
        <v>0</v>
      </c>
      <c r="AN25" s="322">
        <v>0</v>
      </c>
      <c r="AO25" s="114">
        <v>0</v>
      </c>
      <c r="AP25" s="114">
        <v>0</v>
      </c>
      <c r="AQ25" s="114">
        <v>0</v>
      </c>
      <c r="AR25" s="114">
        <v>0</v>
      </c>
      <c r="AS25" s="322">
        <v>0</v>
      </c>
      <c r="AT25" s="322">
        <v>0</v>
      </c>
      <c r="AU25" s="114">
        <v>0</v>
      </c>
      <c r="AV25" s="114">
        <v>0</v>
      </c>
      <c r="AW25" s="114">
        <v>0</v>
      </c>
      <c r="AX25" s="114">
        <v>0</v>
      </c>
      <c r="AY25" s="114">
        <v>0</v>
      </c>
      <c r="AZ25" s="114">
        <v>0</v>
      </c>
      <c r="BA25" s="114">
        <v>0</v>
      </c>
      <c r="BB25" s="114">
        <v>0</v>
      </c>
      <c r="BC25" s="115">
        <f t="shared" si="1"/>
        <v>50</v>
      </c>
      <c r="BD25" s="115">
        <f t="shared" si="1"/>
        <v>23565750</v>
      </c>
      <c r="BE25" s="319"/>
      <c r="BF25" s="319"/>
    </row>
    <row r="26" spans="1:58" ht="25.5" customHeight="1">
      <c r="A26" s="112" t="s">
        <v>893</v>
      </c>
      <c r="B26" s="113" t="s">
        <v>894</v>
      </c>
      <c r="C26" s="110">
        <v>37</v>
      </c>
      <c r="D26" s="114">
        <v>516507</v>
      </c>
      <c r="E26" s="114">
        <v>0</v>
      </c>
      <c r="F26" s="114">
        <v>0</v>
      </c>
      <c r="G26" s="114">
        <v>28</v>
      </c>
      <c r="H26" s="114">
        <v>14462196</v>
      </c>
      <c r="I26" s="114">
        <v>0</v>
      </c>
      <c r="J26" s="114">
        <v>0</v>
      </c>
      <c r="K26" s="114">
        <v>12</v>
      </c>
      <c r="L26" s="114">
        <v>6198084</v>
      </c>
      <c r="M26" s="114">
        <v>3</v>
      </c>
      <c r="N26" s="114">
        <v>1549521</v>
      </c>
      <c r="O26" s="114">
        <v>0</v>
      </c>
      <c r="P26" s="114">
        <v>0</v>
      </c>
      <c r="Q26" s="114">
        <v>0</v>
      </c>
      <c r="R26" s="114">
        <v>0</v>
      </c>
      <c r="S26" s="114">
        <v>0</v>
      </c>
      <c r="T26" s="114">
        <v>0</v>
      </c>
      <c r="U26" s="114">
        <v>0</v>
      </c>
      <c r="V26" s="114">
        <v>0</v>
      </c>
      <c r="W26" s="114">
        <v>0</v>
      </c>
      <c r="X26" s="114">
        <v>0</v>
      </c>
      <c r="Y26" s="114">
        <v>0</v>
      </c>
      <c r="Z26" s="114">
        <v>0</v>
      </c>
      <c r="AA26" s="114">
        <v>0</v>
      </c>
      <c r="AB26" s="114">
        <v>0</v>
      </c>
      <c r="AC26" s="114">
        <v>0</v>
      </c>
      <c r="AD26" s="114">
        <v>0</v>
      </c>
      <c r="AE26" s="114">
        <v>0</v>
      </c>
      <c r="AF26" s="114">
        <v>0</v>
      </c>
      <c r="AG26" s="114">
        <v>0</v>
      </c>
      <c r="AH26" s="114">
        <v>0</v>
      </c>
      <c r="AI26" s="114">
        <v>0</v>
      </c>
      <c r="AJ26" s="114">
        <v>0</v>
      </c>
      <c r="AK26" s="114">
        <v>0</v>
      </c>
      <c r="AL26" s="114">
        <v>0</v>
      </c>
      <c r="AM26" s="322">
        <v>0</v>
      </c>
      <c r="AN26" s="322">
        <v>0</v>
      </c>
      <c r="AO26" s="114">
        <v>0</v>
      </c>
      <c r="AP26" s="114">
        <v>0</v>
      </c>
      <c r="AQ26" s="114">
        <v>0</v>
      </c>
      <c r="AR26" s="114">
        <v>0</v>
      </c>
      <c r="AS26" s="322">
        <v>0</v>
      </c>
      <c r="AT26" s="322">
        <v>0</v>
      </c>
      <c r="AU26" s="114">
        <v>0</v>
      </c>
      <c r="AV26" s="114">
        <v>0</v>
      </c>
      <c r="AW26" s="114">
        <v>0</v>
      </c>
      <c r="AX26" s="114">
        <v>0</v>
      </c>
      <c r="AY26" s="114">
        <v>0</v>
      </c>
      <c r="AZ26" s="114">
        <v>0</v>
      </c>
      <c r="BA26" s="114">
        <v>0</v>
      </c>
      <c r="BB26" s="114">
        <v>0</v>
      </c>
      <c r="BC26" s="115">
        <f t="shared" si="1"/>
        <v>43</v>
      </c>
      <c r="BD26" s="115">
        <f t="shared" si="1"/>
        <v>22209801</v>
      </c>
      <c r="BE26" s="319"/>
      <c r="BF26" s="319"/>
    </row>
    <row r="27" spans="1:58" ht="25.5" customHeight="1">
      <c r="A27" s="112" t="s">
        <v>895</v>
      </c>
      <c r="B27" s="113" t="s">
        <v>822</v>
      </c>
      <c r="C27" s="110">
        <v>39</v>
      </c>
      <c r="D27" s="114">
        <v>11096</v>
      </c>
      <c r="E27" s="114">
        <v>8</v>
      </c>
      <c r="F27" s="114">
        <v>88768</v>
      </c>
      <c r="G27" s="114">
        <v>0</v>
      </c>
      <c r="H27" s="114">
        <v>0</v>
      </c>
      <c r="I27" s="114">
        <v>57</v>
      </c>
      <c r="J27" s="114">
        <v>632472</v>
      </c>
      <c r="K27" s="114">
        <v>0</v>
      </c>
      <c r="L27" s="114">
        <v>0</v>
      </c>
      <c r="M27" s="114">
        <v>0</v>
      </c>
      <c r="N27" s="114">
        <v>0</v>
      </c>
      <c r="O27" s="114">
        <v>622</v>
      </c>
      <c r="P27" s="114">
        <v>6901712</v>
      </c>
      <c r="Q27" s="114">
        <v>2728</v>
      </c>
      <c r="R27" s="114">
        <v>30269888</v>
      </c>
      <c r="S27" s="114">
        <v>0</v>
      </c>
      <c r="T27" s="114">
        <v>0</v>
      </c>
      <c r="U27" s="114">
        <v>3705</v>
      </c>
      <c r="V27" s="114">
        <v>41110680</v>
      </c>
      <c r="W27" s="114">
        <v>473</v>
      </c>
      <c r="X27" s="114">
        <v>5248408</v>
      </c>
      <c r="Y27" s="114">
        <v>2074</v>
      </c>
      <c r="Z27" s="114">
        <v>23013104</v>
      </c>
      <c r="AA27" s="114">
        <v>23</v>
      </c>
      <c r="AB27" s="114">
        <v>255208</v>
      </c>
      <c r="AC27" s="114">
        <v>86</v>
      </c>
      <c r="AD27" s="114">
        <v>954256</v>
      </c>
      <c r="AE27" s="114">
        <v>290</v>
      </c>
      <c r="AF27" s="114">
        <v>3217840</v>
      </c>
      <c r="AG27" s="114">
        <v>174</v>
      </c>
      <c r="AH27" s="114">
        <v>1930704</v>
      </c>
      <c r="AI27" s="114">
        <v>376</v>
      </c>
      <c r="AJ27" s="114">
        <v>4172096</v>
      </c>
      <c r="AK27" s="114">
        <v>125</v>
      </c>
      <c r="AL27" s="114">
        <v>1387000</v>
      </c>
      <c r="AM27" s="322">
        <v>863</v>
      </c>
      <c r="AN27" s="322">
        <v>9575848</v>
      </c>
      <c r="AO27" s="114">
        <v>71</v>
      </c>
      <c r="AP27" s="114">
        <v>787816</v>
      </c>
      <c r="AQ27" s="114">
        <v>302</v>
      </c>
      <c r="AR27" s="114">
        <v>3350992</v>
      </c>
      <c r="AS27" s="322">
        <v>1169</v>
      </c>
      <c r="AT27" s="322">
        <v>12971224</v>
      </c>
      <c r="AU27" s="114">
        <v>28</v>
      </c>
      <c r="AV27" s="114">
        <v>310688</v>
      </c>
      <c r="AW27" s="114">
        <v>141</v>
      </c>
      <c r="AX27" s="114">
        <v>1564536</v>
      </c>
      <c r="AY27" s="114">
        <v>8</v>
      </c>
      <c r="AZ27" s="114">
        <v>88768</v>
      </c>
      <c r="BA27" s="114">
        <v>176</v>
      </c>
      <c r="BB27" s="114">
        <v>1952896</v>
      </c>
      <c r="BC27" s="115">
        <f t="shared" si="1"/>
        <v>13499</v>
      </c>
      <c r="BD27" s="115">
        <f t="shared" si="1"/>
        <v>149784904</v>
      </c>
      <c r="BE27" s="319"/>
      <c r="BF27" s="319"/>
    </row>
    <row r="28" spans="1:58" ht="25.5" customHeight="1">
      <c r="A28" s="112" t="s">
        <v>896</v>
      </c>
      <c r="B28" s="113" t="s">
        <v>824</v>
      </c>
      <c r="C28" s="110">
        <v>40</v>
      </c>
      <c r="D28" s="114">
        <v>17414</v>
      </c>
      <c r="E28" s="114">
        <v>0</v>
      </c>
      <c r="F28" s="114">
        <v>0</v>
      </c>
      <c r="G28" s="114">
        <v>0</v>
      </c>
      <c r="H28" s="114">
        <v>0</v>
      </c>
      <c r="I28" s="114">
        <v>137</v>
      </c>
      <c r="J28" s="114">
        <v>2385718</v>
      </c>
      <c r="K28" s="114">
        <v>0</v>
      </c>
      <c r="L28" s="114">
        <v>0</v>
      </c>
      <c r="M28" s="114">
        <v>0</v>
      </c>
      <c r="N28" s="114">
        <v>0</v>
      </c>
      <c r="O28" s="114">
        <v>1400</v>
      </c>
      <c r="P28" s="114">
        <v>24379600</v>
      </c>
      <c r="Q28" s="114">
        <v>3967</v>
      </c>
      <c r="R28" s="114">
        <v>69081338</v>
      </c>
      <c r="S28" s="114">
        <v>0</v>
      </c>
      <c r="T28" s="114">
        <v>0</v>
      </c>
      <c r="U28" s="114">
        <v>2767</v>
      </c>
      <c r="V28" s="114">
        <v>48184538</v>
      </c>
      <c r="W28" s="114">
        <v>615</v>
      </c>
      <c r="X28" s="114">
        <v>10709610</v>
      </c>
      <c r="Y28" s="114">
        <v>2862</v>
      </c>
      <c r="Z28" s="114">
        <v>49838868</v>
      </c>
      <c r="AA28" s="114">
        <v>24</v>
      </c>
      <c r="AB28" s="114">
        <v>417936</v>
      </c>
      <c r="AC28" s="114">
        <v>284</v>
      </c>
      <c r="AD28" s="114">
        <v>4945576</v>
      </c>
      <c r="AE28" s="114">
        <v>272</v>
      </c>
      <c r="AF28" s="114">
        <v>4736608</v>
      </c>
      <c r="AG28" s="114">
        <v>340</v>
      </c>
      <c r="AH28" s="114">
        <v>5920760</v>
      </c>
      <c r="AI28" s="114">
        <v>727</v>
      </c>
      <c r="AJ28" s="114">
        <v>12659978</v>
      </c>
      <c r="AK28" s="114">
        <v>528</v>
      </c>
      <c r="AL28" s="114">
        <v>9194592</v>
      </c>
      <c r="AM28" s="322">
        <v>662</v>
      </c>
      <c r="AN28" s="322">
        <v>11528068</v>
      </c>
      <c r="AO28" s="114">
        <v>512</v>
      </c>
      <c r="AP28" s="114">
        <v>8915968</v>
      </c>
      <c r="AQ28" s="114">
        <v>783</v>
      </c>
      <c r="AR28" s="114">
        <v>13635162</v>
      </c>
      <c r="AS28" s="322">
        <v>1973</v>
      </c>
      <c r="AT28" s="322">
        <v>34357822</v>
      </c>
      <c r="AU28" s="114">
        <v>228</v>
      </c>
      <c r="AV28" s="114">
        <v>3970392</v>
      </c>
      <c r="AW28" s="114">
        <v>126</v>
      </c>
      <c r="AX28" s="114">
        <v>2194164</v>
      </c>
      <c r="AY28" s="114">
        <v>17</v>
      </c>
      <c r="AZ28" s="114">
        <v>296038</v>
      </c>
      <c r="BA28" s="114">
        <v>155</v>
      </c>
      <c r="BB28" s="114">
        <v>2699170</v>
      </c>
      <c r="BC28" s="115">
        <f t="shared" si="1"/>
        <v>18379</v>
      </c>
      <c r="BD28" s="115">
        <f t="shared" si="1"/>
        <v>320051906</v>
      </c>
      <c r="BE28" s="319"/>
      <c r="BF28" s="319"/>
    </row>
    <row r="29" spans="1:58" ht="25.5" customHeight="1">
      <c r="A29" s="112" t="s">
        <v>897</v>
      </c>
      <c r="B29" s="113" t="s">
        <v>826</v>
      </c>
      <c r="C29" s="110">
        <v>41</v>
      </c>
      <c r="D29" s="114">
        <v>25936</v>
      </c>
      <c r="E29" s="114">
        <v>0</v>
      </c>
      <c r="F29" s="114">
        <v>0</v>
      </c>
      <c r="G29" s="114">
        <v>0</v>
      </c>
      <c r="H29" s="114">
        <v>0</v>
      </c>
      <c r="I29" s="114">
        <v>74</v>
      </c>
      <c r="J29" s="114">
        <v>1919264</v>
      </c>
      <c r="K29" s="114">
        <v>0</v>
      </c>
      <c r="L29" s="114">
        <v>0</v>
      </c>
      <c r="M29" s="114">
        <v>0</v>
      </c>
      <c r="N29" s="114">
        <v>0</v>
      </c>
      <c r="O29" s="114">
        <v>45</v>
      </c>
      <c r="P29" s="114">
        <v>1167120</v>
      </c>
      <c r="Q29" s="114">
        <v>1242</v>
      </c>
      <c r="R29" s="114">
        <v>32212512</v>
      </c>
      <c r="S29" s="114">
        <v>0</v>
      </c>
      <c r="T29" s="114">
        <v>0</v>
      </c>
      <c r="U29" s="114">
        <v>2707</v>
      </c>
      <c r="V29" s="114">
        <v>70208752</v>
      </c>
      <c r="W29" s="114">
        <v>228</v>
      </c>
      <c r="X29" s="114">
        <v>5913408</v>
      </c>
      <c r="Y29" s="114">
        <v>300</v>
      </c>
      <c r="Z29" s="114">
        <v>7780800</v>
      </c>
      <c r="AA29" s="114">
        <v>35</v>
      </c>
      <c r="AB29" s="114">
        <v>907760</v>
      </c>
      <c r="AC29" s="114">
        <v>114</v>
      </c>
      <c r="AD29" s="114">
        <v>2956704</v>
      </c>
      <c r="AE29" s="114">
        <v>102</v>
      </c>
      <c r="AF29" s="114">
        <v>2645472</v>
      </c>
      <c r="AG29" s="114">
        <v>62</v>
      </c>
      <c r="AH29" s="114">
        <v>1608032</v>
      </c>
      <c r="AI29" s="114">
        <v>249</v>
      </c>
      <c r="AJ29" s="114">
        <v>6458064</v>
      </c>
      <c r="AK29" s="114">
        <v>247</v>
      </c>
      <c r="AL29" s="114">
        <v>6406192</v>
      </c>
      <c r="AM29" s="322">
        <v>421</v>
      </c>
      <c r="AN29" s="322">
        <v>10919056</v>
      </c>
      <c r="AO29" s="114">
        <v>328</v>
      </c>
      <c r="AP29" s="114">
        <v>8507008</v>
      </c>
      <c r="AQ29" s="114">
        <v>258</v>
      </c>
      <c r="AR29" s="114">
        <v>6691488</v>
      </c>
      <c r="AS29" s="322">
        <v>234</v>
      </c>
      <c r="AT29" s="322">
        <v>6069024</v>
      </c>
      <c r="AU29" s="114">
        <v>184</v>
      </c>
      <c r="AV29" s="114">
        <v>4772224</v>
      </c>
      <c r="AW29" s="114">
        <v>51</v>
      </c>
      <c r="AX29" s="114">
        <v>1322736</v>
      </c>
      <c r="AY29" s="114">
        <v>7</v>
      </c>
      <c r="AZ29" s="114">
        <v>181552</v>
      </c>
      <c r="BA29" s="114">
        <v>194</v>
      </c>
      <c r="BB29" s="114">
        <v>5031584</v>
      </c>
      <c r="BC29" s="115">
        <f t="shared" si="1"/>
        <v>7082</v>
      </c>
      <c r="BD29" s="115">
        <f t="shared" si="1"/>
        <v>183678752</v>
      </c>
      <c r="BE29" s="319"/>
      <c r="BF29" s="319"/>
    </row>
    <row r="30" spans="1:58" ht="25.5" customHeight="1">
      <c r="A30" s="112" t="s">
        <v>898</v>
      </c>
      <c r="B30" s="113" t="s">
        <v>828</v>
      </c>
      <c r="C30" s="110">
        <v>42</v>
      </c>
      <c r="D30" s="114">
        <v>29328</v>
      </c>
      <c r="E30" s="114">
        <v>1</v>
      </c>
      <c r="F30" s="114">
        <v>29328</v>
      </c>
      <c r="G30" s="114">
        <v>0</v>
      </c>
      <c r="H30" s="114">
        <v>0</v>
      </c>
      <c r="I30" s="114">
        <v>42</v>
      </c>
      <c r="J30" s="114">
        <v>1231776</v>
      </c>
      <c r="K30" s="114">
        <v>0</v>
      </c>
      <c r="L30" s="114">
        <v>0</v>
      </c>
      <c r="M30" s="114">
        <v>0</v>
      </c>
      <c r="N30" s="114">
        <v>0</v>
      </c>
      <c r="O30" s="114">
        <v>350</v>
      </c>
      <c r="P30" s="114">
        <v>10264800</v>
      </c>
      <c r="Q30" s="114">
        <v>2122</v>
      </c>
      <c r="R30" s="114">
        <v>62234016</v>
      </c>
      <c r="S30" s="114">
        <v>0</v>
      </c>
      <c r="T30" s="114">
        <v>0</v>
      </c>
      <c r="U30" s="114">
        <v>5877</v>
      </c>
      <c r="V30" s="114">
        <v>172360656</v>
      </c>
      <c r="W30" s="114">
        <v>536</v>
      </c>
      <c r="X30" s="114">
        <v>15719808</v>
      </c>
      <c r="Y30" s="114">
        <v>708</v>
      </c>
      <c r="Z30" s="114">
        <v>20764224</v>
      </c>
      <c r="AA30" s="114">
        <v>22</v>
      </c>
      <c r="AB30" s="114">
        <v>645216</v>
      </c>
      <c r="AC30" s="114">
        <v>319</v>
      </c>
      <c r="AD30" s="114">
        <v>9355632</v>
      </c>
      <c r="AE30" s="114">
        <v>500</v>
      </c>
      <c r="AF30" s="114">
        <v>14664000</v>
      </c>
      <c r="AG30" s="114">
        <v>185</v>
      </c>
      <c r="AH30" s="114">
        <v>5425680</v>
      </c>
      <c r="AI30" s="114">
        <v>340</v>
      </c>
      <c r="AJ30" s="114">
        <v>9971520</v>
      </c>
      <c r="AK30" s="114">
        <v>115</v>
      </c>
      <c r="AL30" s="114">
        <v>3372720</v>
      </c>
      <c r="AM30" s="322">
        <v>84</v>
      </c>
      <c r="AN30" s="322">
        <v>2463552</v>
      </c>
      <c r="AO30" s="114">
        <v>392</v>
      </c>
      <c r="AP30" s="114">
        <v>11496576</v>
      </c>
      <c r="AQ30" s="114">
        <v>115</v>
      </c>
      <c r="AR30" s="114">
        <v>3372720</v>
      </c>
      <c r="AS30" s="322">
        <v>668</v>
      </c>
      <c r="AT30" s="322">
        <v>19591104</v>
      </c>
      <c r="AU30" s="114">
        <v>184</v>
      </c>
      <c r="AV30" s="114">
        <v>5396352</v>
      </c>
      <c r="AW30" s="114">
        <v>105</v>
      </c>
      <c r="AX30" s="114">
        <v>3079440</v>
      </c>
      <c r="AY30" s="114">
        <v>4</v>
      </c>
      <c r="AZ30" s="114">
        <v>117312</v>
      </c>
      <c r="BA30" s="114">
        <v>114</v>
      </c>
      <c r="BB30" s="114">
        <v>3343392</v>
      </c>
      <c r="BC30" s="115">
        <f t="shared" si="1"/>
        <v>12783</v>
      </c>
      <c r="BD30" s="115">
        <f t="shared" si="1"/>
        <v>374899824</v>
      </c>
      <c r="BE30" s="319"/>
      <c r="BF30" s="319"/>
    </row>
    <row r="31" spans="1:58" ht="34.5" customHeight="1">
      <c r="A31" s="112" t="s">
        <v>899</v>
      </c>
      <c r="B31" s="113" t="s">
        <v>830</v>
      </c>
      <c r="C31" s="110">
        <v>43</v>
      </c>
      <c r="D31" s="114">
        <v>72191</v>
      </c>
      <c r="E31" s="114">
        <v>0</v>
      </c>
      <c r="F31" s="114">
        <v>0</v>
      </c>
      <c r="G31" s="114">
        <v>0</v>
      </c>
      <c r="H31" s="114">
        <v>0</v>
      </c>
      <c r="I31" s="114">
        <v>279</v>
      </c>
      <c r="J31" s="114">
        <v>20141289</v>
      </c>
      <c r="K31" s="114">
        <v>0</v>
      </c>
      <c r="L31" s="114">
        <v>0</v>
      </c>
      <c r="M31" s="114">
        <v>0</v>
      </c>
      <c r="N31" s="114">
        <v>0</v>
      </c>
      <c r="O31" s="114">
        <v>6</v>
      </c>
      <c r="P31" s="114">
        <v>433146</v>
      </c>
      <c r="Q31" s="114">
        <v>882</v>
      </c>
      <c r="R31" s="114">
        <v>63672462</v>
      </c>
      <c r="S31" s="114">
        <v>0</v>
      </c>
      <c r="T31" s="114">
        <v>0</v>
      </c>
      <c r="U31" s="114">
        <v>2257</v>
      </c>
      <c r="V31" s="114">
        <v>162935087</v>
      </c>
      <c r="W31" s="114">
        <v>195</v>
      </c>
      <c r="X31" s="114">
        <v>14077245</v>
      </c>
      <c r="Y31" s="114">
        <v>0</v>
      </c>
      <c r="Z31" s="114">
        <v>0</v>
      </c>
      <c r="AA31" s="114">
        <v>19</v>
      </c>
      <c r="AB31" s="114">
        <v>1371629</v>
      </c>
      <c r="AC31" s="114">
        <v>352</v>
      </c>
      <c r="AD31" s="114">
        <v>25411232</v>
      </c>
      <c r="AE31" s="114">
        <v>82</v>
      </c>
      <c r="AF31" s="114">
        <v>5919662</v>
      </c>
      <c r="AG31" s="114">
        <v>0</v>
      </c>
      <c r="AH31" s="114">
        <v>0</v>
      </c>
      <c r="AI31" s="114">
        <v>271</v>
      </c>
      <c r="AJ31" s="114">
        <v>19563761</v>
      </c>
      <c r="AK31" s="114">
        <v>600</v>
      </c>
      <c r="AL31" s="114">
        <v>43314600</v>
      </c>
      <c r="AM31" s="322">
        <v>84</v>
      </c>
      <c r="AN31" s="322">
        <v>6064044</v>
      </c>
      <c r="AO31" s="114">
        <v>945</v>
      </c>
      <c r="AP31" s="114">
        <v>68220495</v>
      </c>
      <c r="AQ31" s="114">
        <v>90</v>
      </c>
      <c r="AR31" s="114">
        <v>6497190</v>
      </c>
      <c r="AS31" s="322">
        <v>415</v>
      </c>
      <c r="AT31" s="322">
        <v>29959265</v>
      </c>
      <c r="AU31" s="114">
        <v>105</v>
      </c>
      <c r="AV31" s="114">
        <v>7580055</v>
      </c>
      <c r="AW31" s="114">
        <v>25</v>
      </c>
      <c r="AX31" s="114">
        <v>1804775</v>
      </c>
      <c r="AY31" s="114">
        <v>3</v>
      </c>
      <c r="AZ31" s="114">
        <v>216573</v>
      </c>
      <c r="BA31" s="114">
        <v>50</v>
      </c>
      <c r="BB31" s="114">
        <v>3609550</v>
      </c>
      <c r="BC31" s="115">
        <f t="shared" si="1"/>
        <v>6660</v>
      </c>
      <c r="BD31" s="115">
        <f t="shared" si="1"/>
        <v>480792060</v>
      </c>
      <c r="BE31" s="319"/>
      <c r="BF31" s="319"/>
    </row>
    <row r="32" spans="1:58" ht="34.5" customHeight="1">
      <c r="A32" s="112" t="s">
        <v>900</v>
      </c>
      <c r="B32" s="113" t="s">
        <v>832</v>
      </c>
      <c r="C32" s="110">
        <v>44</v>
      </c>
      <c r="D32" s="114">
        <v>41951</v>
      </c>
      <c r="E32" s="114">
        <v>20</v>
      </c>
      <c r="F32" s="114">
        <v>839020</v>
      </c>
      <c r="G32" s="114">
        <v>0</v>
      </c>
      <c r="H32" s="114">
        <v>0</v>
      </c>
      <c r="I32" s="114">
        <v>79</v>
      </c>
      <c r="J32" s="114">
        <v>3314129</v>
      </c>
      <c r="K32" s="114">
        <v>0</v>
      </c>
      <c r="L32" s="114">
        <v>0</v>
      </c>
      <c r="M32" s="114">
        <v>0</v>
      </c>
      <c r="N32" s="114">
        <v>0</v>
      </c>
      <c r="O32" s="114">
        <v>25</v>
      </c>
      <c r="P32" s="114">
        <v>1048775</v>
      </c>
      <c r="Q32" s="114">
        <v>1348</v>
      </c>
      <c r="R32" s="114">
        <v>56549948</v>
      </c>
      <c r="S32" s="114">
        <v>0</v>
      </c>
      <c r="T32" s="114">
        <v>0</v>
      </c>
      <c r="U32" s="114">
        <v>3783</v>
      </c>
      <c r="V32" s="114">
        <v>158700633</v>
      </c>
      <c r="W32" s="114">
        <v>431</v>
      </c>
      <c r="X32" s="114">
        <v>18080881</v>
      </c>
      <c r="Y32" s="114">
        <v>580</v>
      </c>
      <c r="Z32" s="114">
        <v>24331580</v>
      </c>
      <c r="AA32" s="114">
        <v>19</v>
      </c>
      <c r="AB32" s="114">
        <v>797069</v>
      </c>
      <c r="AC32" s="114">
        <v>155</v>
      </c>
      <c r="AD32" s="114">
        <v>6502405</v>
      </c>
      <c r="AE32" s="114">
        <v>35</v>
      </c>
      <c r="AF32" s="114">
        <v>1468285</v>
      </c>
      <c r="AG32" s="114">
        <v>283</v>
      </c>
      <c r="AH32" s="114">
        <v>11872133</v>
      </c>
      <c r="AI32" s="114">
        <v>308</v>
      </c>
      <c r="AJ32" s="114">
        <v>12920908</v>
      </c>
      <c r="AK32" s="114">
        <v>55</v>
      </c>
      <c r="AL32" s="114">
        <v>2307305</v>
      </c>
      <c r="AM32" s="322">
        <v>0</v>
      </c>
      <c r="AN32" s="322">
        <v>0</v>
      </c>
      <c r="AO32" s="114">
        <v>213</v>
      </c>
      <c r="AP32" s="114">
        <v>8935563</v>
      </c>
      <c r="AQ32" s="114">
        <v>20</v>
      </c>
      <c r="AR32" s="114">
        <v>839020</v>
      </c>
      <c r="AS32" s="322">
        <v>200</v>
      </c>
      <c r="AT32" s="322">
        <v>8390200</v>
      </c>
      <c r="AU32" s="114">
        <v>115</v>
      </c>
      <c r="AV32" s="114">
        <v>4824365</v>
      </c>
      <c r="AW32" s="114">
        <v>312</v>
      </c>
      <c r="AX32" s="114">
        <v>13088712</v>
      </c>
      <c r="AY32" s="114">
        <v>29</v>
      </c>
      <c r="AZ32" s="114">
        <v>1216579</v>
      </c>
      <c r="BA32" s="114">
        <v>100</v>
      </c>
      <c r="BB32" s="114">
        <v>4195100</v>
      </c>
      <c r="BC32" s="115">
        <f t="shared" si="1"/>
        <v>8110</v>
      </c>
      <c r="BD32" s="115">
        <f t="shared" si="1"/>
        <v>340222610</v>
      </c>
      <c r="BE32" s="319"/>
      <c r="BF32" s="319"/>
    </row>
    <row r="33" spans="1:58" ht="34.5" customHeight="1">
      <c r="A33" s="112" t="s">
        <v>901</v>
      </c>
      <c r="B33" s="113" t="s">
        <v>834</v>
      </c>
      <c r="C33" s="110">
        <v>45</v>
      </c>
      <c r="D33" s="114">
        <v>91033</v>
      </c>
      <c r="E33" s="114">
        <v>5</v>
      </c>
      <c r="F33" s="114">
        <v>455165</v>
      </c>
      <c r="G33" s="114">
        <v>0</v>
      </c>
      <c r="H33" s="114">
        <v>0</v>
      </c>
      <c r="I33" s="114">
        <v>32</v>
      </c>
      <c r="J33" s="114">
        <v>2913056</v>
      </c>
      <c r="K33" s="114">
        <v>0</v>
      </c>
      <c r="L33" s="114">
        <v>0</v>
      </c>
      <c r="M33" s="114">
        <v>0</v>
      </c>
      <c r="N33" s="114">
        <v>0</v>
      </c>
      <c r="O33" s="114">
        <v>6</v>
      </c>
      <c r="P33" s="114">
        <v>546198</v>
      </c>
      <c r="Q33" s="114">
        <v>56</v>
      </c>
      <c r="R33" s="114">
        <v>5097848</v>
      </c>
      <c r="S33" s="114">
        <v>0</v>
      </c>
      <c r="T33" s="114">
        <v>0</v>
      </c>
      <c r="U33" s="114">
        <v>180</v>
      </c>
      <c r="V33" s="114">
        <v>16385940</v>
      </c>
      <c r="W33" s="114">
        <v>97</v>
      </c>
      <c r="X33" s="114">
        <v>8830201</v>
      </c>
      <c r="Y33" s="114">
        <v>0</v>
      </c>
      <c r="Z33" s="114">
        <v>0</v>
      </c>
      <c r="AA33" s="114">
        <v>24</v>
      </c>
      <c r="AB33" s="114">
        <v>2184792</v>
      </c>
      <c r="AC33" s="114">
        <v>47</v>
      </c>
      <c r="AD33" s="114">
        <v>4278551</v>
      </c>
      <c r="AE33" s="114">
        <v>0</v>
      </c>
      <c r="AF33" s="114">
        <v>0</v>
      </c>
      <c r="AG33" s="114">
        <v>0</v>
      </c>
      <c r="AH33" s="114">
        <v>0</v>
      </c>
      <c r="AI33" s="114">
        <v>23</v>
      </c>
      <c r="AJ33" s="114">
        <v>2093759</v>
      </c>
      <c r="AK33" s="114">
        <v>5</v>
      </c>
      <c r="AL33" s="114">
        <v>455165</v>
      </c>
      <c r="AM33" s="322">
        <v>0</v>
      </c>
      <c r="AN33" s="322">
        <v>0</v>
      </c>
      <c r="AO33" s="114">
        <v>77</v>
      </c>
      <c r="AP33" s="114">
        <v>7009541</v>
      </c>
      <c r="AQ33" s="114">
        <v>13</v>
      </c>
      <c r="AR33" s="114">
        <v>1183429</v>
      </c>
      <c r="AS33" s="322">
        <v>0</v>
      </c>
      <c r="AT33" s="322">
        <v>0</v>
      </c>
      <c r="AU33" s="114">
        <v>8</v>
      </c>
      <c r="AV33" s="114">
        <v>728264</v>
      </c>
      <c r="AW33" s="114">
        <v>21</v>
      </c>
      <c r="AX33" s="114">
        <v>1911693</v>
      </c>
      <c r="AY33" s="114">
        <v>1</v>
      </c>
      <c r="AZ33" s="114">
        <v>91033</v>
      </c>
      <c r="BA33" s="114">
        <v>16</v>
      </c>
      <c r="BB33" s="114">
        <v>1456528</v>
      </c>
      <c r="BC33" s="115">
        <f t="shared" si="1"/>
        <v>611</v>
      </c>
      <c r="BD33" s="115">
        <f t="shared" si="1"/>
        <v>55621163</v>
      </c>
      <c r="BE33" s="319"/>
      <c r="BF33" s="319"/>
    </row>
    <row r="34" spans="1:58" ht="34.5" customHeight="1">
      <c r="A34" s="112" t="s">
        <v>902</v>
      </c>
      <c r="B34" s="113" t="s">
        <v>836</v>
      </c>
      <c r="C34" s="110">
        <v>46</v>
      </c>
      <c r="D34" s="114">
        <v>109837</v>
      </c>
      <c r="E34" s="114">
        <v>0</v>
      </c>
      <c r="F34" s="114">
        <v>0</v>
      </c>
      <c r="G34" s="114">
        <v>0</v>
      </c>
      <c r="H34" s="114">
        <v>0</v>
      </c>
      <c r="I34" s="114">
        <v>38</v>
      </c>
      <c r="J34" s="114">
        <v>4173806</v>
      </c>
      <c r="K34" s="114">
        <v>0</v>
      </c>
      <c r="L34" s="114">
        <v>0</v>
      </c>
      <c r="M34" s="114">
        <v>0</v>
      </c>
      <c r="N34" s="114">
        <v>0</v>
      </c>
      <c r="O34" s="114">
        <v>0</v>
      </c>
      <c r="P34" s="114">
        <v>0</v>
      </c>
      <c r="Q34" s="114">
        <v>572</v>
      </c>
      <c r="R34" s="114">
        <v>62826764</v>
      </c>
      <c r="S34" s="114">
        <v>0</v>
      </c>
      <c r="T34" s="114">
        <v>0</v>
      </c>
      <c r="U34" s="114">
        <v>666</v>
      </c>
      <c r="V34" s="114">
        <v>73151442</v>
      </c>
      <c r="W34" s="114">
        <v>396</v>
      </c>
      <c r="X34" s="114">
        <v>43495452</v>
      </c>
      <c r="Y34" s="114">
        <v>0</v>
      </c>
      <c r="Z34" s="114">
        <v>0</v>
      </c>
      <c r="AA34" s="114">
        <v>0</v>
      </c>
      <c r="AB34" s="114">
        <v>0</v>
      </c>
      <c r="AC34" s="114">
        <v>7</v>
      </c>
      <c r="AD34" s="114">
        <v>768859</v>
      </c>
      <c r="AE34" s="114">
        <v>0</v>
      </c>
      <c r="AF34" s="114">
        <v>0</v>
      </c>
      <c r="AG34" s="114">
        <v>0</v>
      </c>
      <c r="AH34" s="114">
        <v>0</v>
      </c>
      <c r="AI34" s="114">
        <v>0</v>
      </c>
      <c r="AJ34" s="114">
        <v>0</v>
      </c>
      <c r="AK34" s="114">
        <v>0</v>
      </c>
      <c r="AL34" s="114">
        <v>0</v>
      </c>
      <c r="AM34" s="322">
        <v>0</v>
      </c>
      <c r="AN34" s="322">
        <v>0</v>
      </c>
      <c r="AO34" s="114">
        <v>0</v>
      </c>
      <c r="AP34" s="114">
        <v>0</v>
      </c>
      <c r="AQ34" s="114">
        <v>0</v>
      </c>
      <c r="AR34" s="114">
        <v>0</v>
      </c>
      <c r="AS34" s="322">
        <v>0</v>
      </c>
      <c r="AT34" s="322">
        <v>0</v>
      </c>
      <c r="AU34" s="114">
        <v>0</v>
      </c>
      <c r="AV34" s="114">
        <v>0</v>
      </c>
      <c r="AW34" s="114">
        <v>48</v>
      </c>
      <c r="AX34" s="114">
        <v>5272176</v>
      </c>
      <c r="AY34" s="114">
        <v>1</v>
      </c>
      <c r="AZ34" s="114">
        <v>109837</v>
      </c>
      <c r="BA34" s="114">
        <v>28</v>
      </c>
      <c r="BB34" s="114">
        <v>3075436</v>
      </c>
      <c r="BC34" s="115">
        <f t="shared" si="1"/>
        <v>1756</v>
      </c>
      <c r="BD34" s="115">
        <f t="shared" si="1"/>
        <v>192873772</v>
      </c>
      <c r="BE34" s="319"/>
      <c r="BF34" s="319"/>
    </row>
    <row r="35" spans="1:58" ht="34.5" customHeight="1">
      <c r="A35" s="112" t="s">
        <v>903</v>
      </c>
      <c r="B35" s="113" t="s">
        <v>838</v>
      </c>
      <c r="C35" s="110">
        <v>47</v>
      </c>
      <c r="D35" s="114">
        <v>129371</v>
      </c>
      <c r="E35" s="114">
        <v>2</v>
      </c>
      <c r="F35" s="114">
        <v>258742</v>
      </c>
      <c r="G35" s="114">
        <v>0</v>
      </c>
      <c r="H35" s="114">
        <v>0</v>
      </c>
      <c r="I35" s="114">
        <v>6</v>
      </c>
      <c r="J35" s="114">
        <v>776226</v>
      </c>
      <c r="K35" s="114">
        <v>0</v>
      </c>
      <c r="L35" s="114">
        <v>0</v>
      </c>
      <c r="M35" s="114">
        <v>0</v>
      </c>
      <c r="N35" s="114">
        <v>0</v>
      </c>
      <c r="O35" s="114">
        <v>0</v>
      </c>
      <c r="P35" s="114">
        <v>0</v>
      </c>
      <c r="Q35" s="114">
        <v>196</v>
      </c>
      <c r="R35" s="114">
        <v>25356716</v>
      </c>
      <c r="S35" s="114">
        <v>0</v>
      </c>
      <c r="T35" s="114">
        <v>0</v>
      </c>
      <c r="U35" s="114">
        <v>68</v>
      </c>
      <c r="V35" s="114">
        <v>8797228</v>
      </c>
      <c r="W35" s="114">
        <v>68</v>
      </c>
      <c r="X35" s="114">
        <v>8797228</v>
      </c>
      <c r="Y35" s="114">
        <v>24</v>
      </c>
      <c r="Z35" s="114">
        <v>3104904</v>
      </c>
      <c r="AA35" s="114">
        <v>0</v>
      </c>
      <c r="AB35" s="114">
        <v>0</v>
      </c>
      <c r="AC35" s="114">
        <v>6</v>
      </c>
      <c r="AD35" s="114">
        <v>776226</v>
      </c>
      <c r="AE35" s="114">
        <v>0</v>
      </c>
      <c r="AF35" s="114">
        <v>0</v>
      </c>
      <c r="AG35" s="114">
        <v>0</v>
      </c>
      <c r="AH35" s="114">
        <v>0</v>
      </c>
      <c r="AI35" s="114">
        <v>60</v>
      </c>
      <c r="AJ35" s="114">
        <v>7762260</v>
      </c>
      <c r="AK35" s="114">
        <v>8</v>
      </c>
      <c r="AL35" s="114">
        <v>1034968</v>
      </c>
      <c r="AM35" s="322">
        <v>0</v>
      </c>
      <c r="AN35" s="322">
        <v>0</v>
      </c>
      <c r="AO35" s="114">
        <v>0</v>
      </c>
      <c r="AP35" s="114">
        <v>0</v>
      </c>
      <c r="AQ35" s="114">
        <v>0</v>
      </c>
      <c r="AR35" s="114">
        <v>0</v>
      </c>
      <c r="AS35" s="322">
        <v>0</v>
      </c>
      <c r="AT35" s="322">
        <v>0</v>
      </c>
      <c r="AU35" s="114">
        <v>0</v>
      </c>
      <c r="AV35" s="114">
        <v>0</v>
      </c>
      <c r="AW35" s="114">
        <v>60</v>
      </c>
      <c r="AX35" s="114">
        <v>7762260</v>
      </c>
      <c r="AY35" s="114">
        <v>1</v>
      </c>
      <c r="AZ35" s="114">
        <v>129371</v>
      </c>
      <c r="BA35" s="114">
        <v>27</v>
      </c>
      <c r="BB35" s="114">
        <v>3493017</v>
      </c>
      <c r="BC35" s="115">
        <f t="shared" si="1"/>
        <v>526</v>
      </c>
      <c r="BD35" s="115">
        <f t="shared" si="1"/>
        <v>68049146</v>
      </c>
      <c r="BE35" s="319"/>
      <c r="BF35" s="319"/>
    </row>
    <row r="36" spans="1:58" ht="34.5" customHeight="1">
      <c r="A36" s="112" t="s">
        <v>904</v>
      </c>
      <c r="B36" s="113" t="s">
        <v>840</v>
      </c>
      <c r="C36" s="110">
        <v>48</v>
      </c>
      <c r="D36" s="114">
        <v>120774</v>
      </c>
      <c r="E36" s="114">
        <v>3</v>
      </c>
      <c r="F36" s="114">
        <v>362322</v>
      </c>
      <c r="G36" s="114">
        <v>0</v>
      </c>
      <c r="H36" s="114">
        <v>0</v>
      </c>
      <c r="I36" s="114">
        <v>0</v>
      </c>
      <c r="J36" s="114">
        <v>0</v>
      </c>
      <c r="K36" s="114">
        <v>0</v>
      </c>
      <c r="L36" s="114">
        <v>0</v>
      </c>
      <c r="M36" s="114">
        <v>0</v>
      </c>
      <c r="N36" s="114">
        <v>0</v>
      </c>
      <c r="O36" s="114">
        <v>0</v>
      </c>
      <c r="P36" s="114">
        <v>0</v>
      </c>
      <c r="Q36" s="114">
        <v>178</v>
      </c>
      <c r="R36" s="114">
        <v>21497772</v>
      </c>
      <c r="S36" s="114">
        <v>0</v>
      </c>
      <c r="T36" s="114">
        <v>0</v>
      </c>
      <c r="U36" s="114">
        <v>340</v>
      </c>
      <c r="V36" s="114">
        <v>41063160</v>
      </c>
      <c r="W36" s="114">
        <v>0</v>
      </c>
      <c r="X36" s="114">
        <v>0</v>
      </c>
      <c r="Y36" s="114">
        <v>0</v>
      </c>
      <c r="Z36" s="114">
        <v>0</v>
      </c>
      <c r="AA36" s="114">
        <v>0</v>
      </c>
      <c r="AB36" s="114">
        <v>0</v>
      </c>
      <c r="AC36" s="114">
        <v>7</v>
      </c>
      <c r="AD36" s="114">
        <v>845418</v>
      </c>
      <c r="AE36" s="114">
        <v>0</v>
      </c>
      <c r="AF36" s="114">
        <v>0</v>
      </c>
      <c r="AG36" s="114">
        <v>0</v>
      </c>
      <c r="AH36" s="114">
        <v>0</v>
      </c>
      <c r="AI36" s="114">
        <v>50</v>
      </c>
      <c r="AJ36" s="114">
        <v>6038700</v>
      </c>
      <c r="AK36" s="114">
        <v>0</v>
      </c>
      <c r="AL36" s="114">
        <v>0</v>
      </c>
      <c r="AM36" s="322">
        <v>0</v>
      </c>
      <c r="AN36" s="322">
        <v>0</v>
      </c>
      <c r="AO36" s="114">
        <v>0</v>
      </c>
      <c r="AP36" s="114">
        <v>0</v>
      </c>
      <c r="AQ36" s="114">
        <v>0</v>
      </c>
      <c r="AR36" s="114">
        <v>0</v>
      </c>
      <c r="AS36" s="322">
        <v>0</v>
      </c>
      <c r="AT36" s="322">
        <v>0</v>
      </c>
      <c r="AU36" s="114">
        <v>0</v>
      </c>
      <c r="AV36" s="114">
        <v>0</v>
      </c>
      <c r="AW36" s="114">
        <v>77</v>
      </c>
      <c r="AX36" s="114">
        <v>9299598</v>
      </c>
      <c r="AY36" s="114">
        <v>8</v>
      </c>
      <c r="AZ36" s="114">
        <v>966192</v>
      </c>
      <c r="BA36" s="114">
        <v>30</v>
      </c>
      <c r="BB36" s="114">
        <v>3623220</v>
      </c>
      <c r="BC36" s="115">
        <f t="shared" si="1"/>
        <v>693</v>
      </c>
      <c r="BD36" s="115">
        <f t="shared" si="1"/>
        <v>83696382</v>
      </c>
      <c r="BE36" s="319"/>
      <c r="BF36" s="319"/>
    </row>
    <row r="37" spans="1:58" ht="53.25" customHeight="1">
      <c r="A37" s="112" t="s">
        <v>905</v>
      </c>
      <c r="B37" s="113" t="s">
        <v>842</v>
      </c>
      <c r="C37" s="110">
        <v>49</v>
      </c>
      <c r="D37" s="114">
        <v>215240</v>
      </c>
      <c r="E37" s="114">
        <v>14</v>
      </c>
      <c r="F37" s="114">
        <v>3013360</v>
      </c>
      <c r="G37" s="114">
        <v>0</v>
      </c>
      <c r="H37" s="114">
        <v>0</v>
      </c>
      <c r="I37" s="114">
        <v>1</v>
      </c>
      <c r="J37" s="114">
        <v>215240</v>
      </c>
      <c r="K37" s="114">
        <v>0</v>
      </c>
      <c r="L37" s="114">
        <v>0</v>
      </c>
      <c r="M37" s="114">
        <v>0</v>
      </c>
      <c r="N37" s="114">
        <v>0</v>
      </c>
      <c r="O37" s="114">
        <v>0</v>
      </c>
      <c r="P37" s="114">
        <v>0</v>
      </c>
      <c r="Q37" s="114">
        <v>488</v>
      </c>
      <c r="R37" s="114">
        <v>105037120</v>
      </c>
      <c r="S37" s="114">
        <v>0</v>
      </c>
      <c r="T37" s="114">
        <v>0</v>
      </c>
      <c r="U37" s="114">
        <v>43</v>
      </c>
      <c r="V37" s="114">
        <v>9255320</v>
      </c>
      <c r="W37" s="114">
        <v>32</v>
      </c>
      <c r="X37" s="114">
        <v>6887680</v>
      </c>
      <c r="Y37" s="114">
        <v>33</v>
      </c>
      <c r="Z37" s="114">
        <v>7102920</v>
      </c>
      <c r="AA37" s="114">
        <v>0</v>
      </c>
      <c r="AB37" s="114">
        <v>0</v>
      </c>
      <c r="AC37" s="114">
        <v>0</v>
      </c>
      <c r="AD37" s="114">
        <v>0</v>
      </c>
      <c r="AE37" s="114">
        <v>0</v>
      </c>
      <c r="AF37" s="114">
        <v>0</v>
      </c>
      <c r="AG37" s="114">
        <v>0</v>
      </c>
      <c r="AH37" s="114">
        <v>0</v>
      </c>
      <c r="AI37" s="114">
        <v>21</v>
      </c>
      <c r="AJ37" s="114">
        <v>4520040</v>
      </c>
      <c r="AK37" s="114">
        <v>0</v>
      </c>
      <c r="AL37" s="114">
        <v>0</v>
      </c>
      <c r="AM37" s="322">
        <v>0</v>
      </c>
      <c r="AN37" s="322">
        <v>0</v>
      </c>
      <c r="AO37" s="114">
        <v>0</v>
      </c>
      <c r="AP37" s="114">
        <v>0</v>
      </c>
      <c r="AQ37" s="114">
        <v>0</v>
      </c>
      <c r="AR37" s="114">
        <v>0</v>
      </c>
      <c r="AS37" s="322">
        <v>0</v>
      </c>
      <c r="AT37" s="322">
        <v>0</v>
      </c>
      <c r="AU37" s="114">
        <v>0</v>
      </c>
      <c r="AV37" s="114">
        <v>0</v>
      </c>
      <c r="AW37" s="114">
        <v>34</v>
      </c>
      <c r="AX37" s="114">
        <v>7318160</v>
      </c>
      <c r="AY37" s="114">
        <v>3</v>
      </c>
      <c r="AZ37" s="114">
        <v>645720</v>
      </c>
      <c r="BA37" s="114">
        <v>45</v>
      </c>
      <c r="BB37" s="114">
        <v>9685800</v>
      </c>
      <c r="BC37" s="115">
        <f t="shared" si="1"/>
        <v>714</v>
      </c>
      <c r="BD37" s="115">
        <f t="shared" si="1"/>
        <v>153681360</v>
      </c>
      <c r="BE37" s="319"/>
      <c r="BF37" s="319"/>
    </row>
    <row r="38" spans="1:58" ht="53.25" customHeight="1">
      <c r="A38" s="112" t="s">
        <v>906</v>
      </c>
      <c r="B38" s="113" t="s">
        <v>844</v>
      </c>
      <c r="C38" s="110">
        <v>50</v>
      </c>
      <c r="D38" s="114">
        <v>206612</v>
      </c>
      <c r="E38" s="114">
        <v>5</v>
      </c>
      <c r="F38" s="114">
        <v>1033060</v>
      </c>
      <c r="G38" s="114">
        <v>0</v>
      </c>
      <c r="H38" s="114">
        <v>0</v>
      </c>
      <c r="I38" s="114">
        <v>6</v>
      </c>
      <c r="J38" s="114">
        <v>1239672</v>
      </c>
      <c r="K38" s="114">
        <v>0</v>
      </c>
      <c r="L38" s="114">
        <v>0</v>
      </c>
      <c r="M38" s="114">
        <v>0</v>
      </c>
      <c r="N38" s="114">
        <v>0</v>
      </c>
      <c r="O38" s="114">
        <v>0</v>
      </c>
      <c r="P38" s="114">
        <v>0</v>
      </c>
      <c r="Q38" s="114">
        <v>1324</v>
      </c>
      <c r="R38" s="114">
        <v>273554288</v>
      </c>
      <c r="S38" s="114">
        <v>0</v>
      </c>
      <c r="T38" s="114">
        <v>0</v>
      </c>
      <c r="U38" s="114">
        <v>825</v>
      </c>
      <c r="V38" s="114">
        <v>170454900</v>
      </c>
      <c r="W38" s="114">
        <v>10</v>
      </c>
      <c r="X38" s="114">
        <v>2066120</v>
      </c>
      <c r="Y38" s="114">
        <v>144</v>
      </c>
      <c r="Z38" s="114">
        <v>29752128</v>
      </c>
      <c r="AA38" s="114">
        <v>0</v>
      </c>
      <c r="AB38" s="114">
        <v>0</v>
      </c>
      <c r="AC38" s="114">
        <v>5</v>
      </c>
      <c r="AD38" s="114">
        <v>1033060</v>
      </c>
      <c r="AE38" s="114">
        <v>0</v>
      </c>
      <c r="AF38" s="114">
        <v>0</v>
      </c>
      <c r="AG38" s="114">
        <v>0</v>
      </c>
      <c r="AH38" s="114">
        <v>0</v>
      </c>
      <c r="AI38" s="114">
        <v>57</v>
      </c>
      <c r="AJ38" s="114">
        <v>11776884</v>
      </c>
      <c r="AK38" s="114">
        <v>4</v>
      </c>
      <c r="AL38" s="114">
        <v>826448</v>
      </c>
      <c r="AM38" s="322">
        <v>0</v>
      </c>
      <c r="AN38" s="322">
        <v>0</v>
      </c>
      <c r="AO38" s="114">
        <v>0</v>
      </c>
      <c r="AP38" s="114">
        <v>0</v>
      </c>
      <c r="AQ38" s="114">
        <v>0</v>
      </c>
      <c r="AR38" s="114">
        <v>0</v>
      </c>
      <c r="AS38" s="322">
        <v>0</v>
      </c>
      <c r="AT38" s="322">
        <v>0</v>
      </c>
      <c r="AU38" s="114">
        <v>0</v>
      </c>
      <c r="AV38" s="114">
        <v>0</v>
      </c>
      <c r="AW38" s="114">
        <v>84</v>
      </c>
      <c r="AX38" s="114">
        <v>17355408</v>
      </c>
      <c r="AY38" s="114">
        <v>1</v>
      </c>
      <c r="AZ38" s="114">
        <v>206612</v>
      </c>
      <c r="BA38" s="114">
        <v>9</v>
      </c>
      <c r="BB38" s="114">
        <v>1859508</v>
      </c>
      <c r="BC38" s="115">
        <f t="shared" si="1"/>
        <v>2474</v>
      </c>
      <c r="BD38" s="115">
        <f t="shared" si="1"/>
        <v>511158088</v>
      </c>
      <c r="BE38" s="319"/>
      <c r="BF38" s="319"/>
    </row>
    <row r="39" spans="1:58" ht="54" customHeight="1">
      <c r="A39" s="112" t="s">
        <v>907</v>
      </c>
      <c r="B39" s="113" t="s">
        <v>846</v>
      </c>
      <c r="C39" s="110">
        <v>51</v>
      </c>
      <c r="D39" s="114">
        <v>222791</v>
      </c>
      <c r="E39" s="114">
        <v>20</v>
      </c>
      <c r="F39" s="114">
        <v>4455820</v>
      </c>
      <c r="G39" s="114">
        <v>0</v>
      </c>
      <c r="H39" s="114">
        <v>0</v>
      </c>
      <c r="I39" s="114">
        <v>0</v>
      </c>
      <c r="J39" s="114">
        <v>0</v>
      </c>
      <c r="K39" s="114">
        <v>0</v>
      </c>
      <c r="L39" s="114">
        <v>0</v>
      </c>
      <c r="M39" s="114">
        <v>0</v>
      </c>
      <c r="N39" s="114">
        <v>0</v>
      </c>
      <c r="O39" s="114">
        <v>0</v>
      </c>
      <c r="P39" s="114">
        <v>0</v>
      </c>
      <c r="Q39" s="114">
        <v>140</v>
      </c>
      <c r="R39" s="114">
        <v>31190740</v>
      </c>
      <c r="S39" s="114">
        <v>0</v>
      </c>
      <c r="T39" s="114">
        <v>0</v>
      </c>
      <c r="U39" s="114">
        <v>49</v>
      </c>
      <c r="V39" s="114">
        <v>10916759</v>
      </c>
      <c r="W39" s="114">
        <v>0</v>
      </c>
      <c r="X39" s="114">
        <v>0</v>
      </c>
      <c r="Y39" s="114">
        <v>60</v>
      </c>
      <c r="Z39" s="114">
        <v>13367460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4">
        <v>0</v>
      </c>
      <c r="AG39" s="114">
        <v>0</v>
      </c>
      <c r="AH39" s="114">
        <v>0</v>
      </c>
      <c r="AI39" s="114">
        <v>4</v>
      </c>
      <c r="AJ39" s="114">
        <v>891164</v>
      </c>
      <c r="AK39" s="114">
        <v>0</v>
      </c>
      <c r="AL39" s="114">
        <v>0</v>
      </c>
      <c r="AM39" s="322">
        <v>0</v>
      </c>
      <c r="AN39" s="322">
        <v>0</v>
      </c>
      <c r="AO39" s="114">
        <v>49</v>
      </c>
      <c r="AP39" s="114">
        <v>10916759</v>
      </c>
      <c r="AQ39" s="114">
        <v>0</v>
      </c>
      <c r="AR39" s="114">
        <v>0</v>
      </c>
      <c r="AS39" s="322">
        <v>0</v>
      </c>
      <c r="AT39" s="322">
        <v>0</v>
      </c>
      <c r="AU39" s="114">
        <v>0</v>
      </c>
      <c r="AV39" s="114">
        <v>0</v>
      </c>
      <c r="AW39" s="114">
        <v>30</v>
      </c>
      <c r="AX39" s="114">
        <v>6683730</v>
      </c>
      <c r="AY39" s="114">
        <v>2</v>
      </c>
      <c r="AZ39" s="114">
        <v>445582</v>
      </c>
      <c r="BA39" s="114">
        <v>14</v>
      </c>
      <c r="BB39" s="114">
        <v>3119074</v>
      </c>
      <c r="BC39" s="115">
        <f t="shared" si="1"/>
        <v>368</v>
      </c>
      <c r="BD39" s="115">
        <f t="shared" si="1"/>
        <v>81987088</v>
      </c>
      <c r="BE39" s="319"/>
      <c r="BF39" s="319"/>
    </row>
    <row r="40" spans="1:58" ht="53.25" customHeight="1">
      <c r="A40" s="112" t="s">
        <v>908</v>
      </c>
      <c r="B40" s="113" t="s">
        <v>848</v>
      </c>
      <c r="C40" s="110">
        <v>52</v>
      </c>
      <c r="D40" s="114">
        <v>228985</v>
      </c>
      <c r="E40" s="114">
        <v>8</v>
      </c>
      <c r="F40" s="114">
        <v>1831880</v>
      </c>
      <c r="G40" s="114">
        <v>0</v>
      </c>
      <c r="H40" s="114">
        <v>0</v>
      </c>
      <c r="I40" s="114">
        <v>0</v>
      </c>
      <c r="J40" s="114">
        <v>0</v>
      </c>
      <c r="K40" s="114">
        <v>0</v>
      </c>
      <c r="L40" s="114">
        <v>0</v>
      </c>
      <c r="M40" s="114">
        <v>0</v>
      </c>
      <c r="N40" s="114">
        <v>0</v>
      </c>
      <c r="O40" s="114">
        <v>0</v>
      </c>
      <c r="P40" s="114">
        <v>0</v>
      </c>
      <c r="Q40" s="114">
        <v>1098</v>
      </c>
      <c r="R40" s="114">
        <v>251425530</v>
      </c>
      <c r="S40" s="114">
        <v>0</v>
      </c>
      <c r="T40" s="114">
        <v>0</v>
      </c>
      <c r="U40" s="114">
        <v>320</v>
      </c>
      <c r="V40" s="114">
        <v>73275200</v>
      </c>
      <c r="W40" s="114">
        <v>53</v>
      </c>
      <c r="X40" s="114">
        <v>12136205</v>
      </c>
      <c r="Y40" s="114">
        <v>0</v>
      </c>
      <c r="Z40" s="114">
        <v>0</v>
      </c>
      <c r="AA40" s="114">
        <v>0</v>
      </c>
      <c r="AB40" s="114">
        <v>0</v>
      </c>
      <c r="AC40" s="114">
        <v>0</v>
      </c>
      <c r="AD40" s="114">
        <v>0</v>
      </c>
      <c r="AE40" s="114">
        <v>0</v>
      </c>
      <c r="AF40" s="114">
        <v>0</v>
      </c>
      <c r="AG40" s="114">
        <v>0</v>
      </c>
      <c r="AH40" s="114">
        <v>0</v>
      </c>
      <c r="AI40" s="114">
        <v>0</v>
      </c>
      <c r="AJ40" s="114">
        <v>0</v>
      </c>
      <c r="AK40" s="114">
        <v>0</v>
      </c>
      <c r="AL40" s="114">
        <v>0</v>
      </c>
      <c r="AM40" s="322">
        <v>0</v>
      </c>
      <c r="AN40" s="322">
        <v>0</v>
      </c>
      <c r="AO40" s="114">
        <v>0</v>
      </c>
      <c r="AP40" s="114">
        <v>0</v>
      </c>
      <c r="AQ40" s="114">
        <v>0</v>
      </c>
      <c r="AR40" s="114">
        <v>0</v>
      </c>
      <c r="AS40" s="322">
        <v>0</v>
      </c>
      <c r="AT40" s="322">
        <v>0</v>
      </c>
      <c r="AU40" s="114">
        <v>0</v>
      </c>
      <c r="AV40" s="114">
        <v>0</v>
      </c>
      <c r="AW40" s="114">
        <v>127</v>
      </c>
      <c r="AX40" s="114">
        <v>29081095</v>
      </c>
      <c r="AY40" s="114">
        <v>25</v>
      </c>
      <c r="AZ40" s="114">
        <v>5724625</v>
      </c>
      <c r="BA40" s="114">
        <v>60</v>
      </c>
      <c r="BB40" s="114">
        <v>13739100</v>
      </c>
      <c r="BC40" s="115">
        <f t="shared" si="1"/>
        <v>1691</v>
      </c>
      <c r="BD40" s="115">
        <f t="shared" si="1"/>
        <v>387213635</v>
      </c>
      <c r="BE40" s="319"/>
      <c r="BF40" s="319"/>
    </row>
    <row r="41" spans="1:58" ht="41.25" customHeight="1">
      <c r="A41" s="112" t="s">
        <v>909</v>
      </c>
      <c r="B41" s="113" t="s">
        <v>850</v>
      </c>
      <c r="C41" s="110">
        <v>53</v>
      </c>
      <c r="D41" s="114">
        <v>292138</v>
      </c>
      <c r="E41" s="114">
        <v>5</v>
      </c>
      <c r="F41" s="114">
        <v>1460690</v>
      </c>
      <c r="G41" s="114">
        <v>0</v>
      </c>
      <c r="H41" s="114">
        <v>0</v>
      </c>
      <c r="I41" s="114">
        <v>0</v>
      </c>
      <c r="J41" s="114">
        <v>0</v>
      </c>
      <c r="K41" s="114">
        <v>0</v>
      </c>
      <c r="L41" s="114">
        <v>0</v>
      </c>
      <c r="M41" s="114">
        <v>0</v>
      </c>
      <c r="N41" s="114">
        <v>0</v>
      </c>
      <c r="O41" s="114">
        <v>0</v>
      </c>
      <c r="P41" s="114">
        <v>0</v>
      </c>
      <c r="Q41" s="114">
        <v>632</v>
      </c>
      <c r="R41" s="114">
        <v>184631216</v>
      </c>
      <c r="S41" s="114">
        <v>0</v>
      </c>
      <c r="T41" s="114">
        <v>0</v>
      </c>
      <c r="U41" s="114">
        <v>437</v>
      </c>
      <c r="V41" s="114">
        <v>127664306</v>
      </c>
      <c r="W41" s="114">
        <v>0</v>
      </c>
      <c r="X41" s="114">
        <v>0</v>
      </c>
      <c r="Y41" s="114">
        <v>0</v>
      </c>
      <c r="Z41" s="114">
        <v>0</v>
      </c>
      <c r="AA41" s="114">
        <v>0</v>
      </c>
      <c r="AB41" s="114">
        <v>0</v>
      </c>
      <c r="AC41" s="114">
        <v>0</v>
      </c>
      <c r="AD41" s="114">
        <v>0</v>
      </c>
      <c r="AE41" s="114">
        <v>0</v>
      </c>
      <c r="AF41" s="114">
        <v>0</v>
      </c>
      <c r="AG41" s="114">
        <v>0</v>
      </c>
      <c r="AH41" s="114">
        <v>0</v>
      </c>
      <c r="AI41" s="114">
        <v>0</v>
      </c>
      <c r="AJ41" s="114">
        <v>0</v>
      </c>
      <c r="AK41" s="114">
        <v>0</v>
      </c>
      <c r="AL41" s="114">
        <v>0</v>
      </c>
      <c r="AM41" s="322">
        <v>0</v>
      </c>
      <c r="AN41" s="322">
        <v>0</v>
      </c>
      <c r="AO41" s="114">
        <v>0</v>
      </c>
      <c r="AP41" s="114">
        <v>0</v>
      </c>
      <c r="AQ41" s="114">
        <v>0</v>
      </c>
      <c r="AR41" s="114">
        <v>0</v>
      </c>
      <c r="AS41" s="322">
        <v>0</v>
      </c>
      <c r="AT41" s="322">
        <v>0</v>
      </c>
      <c r="AU41" s="114">
        <v>0</v>
      </c>
      <c r="AV41" s="114">
        <v>0</v>
      </c>
      <c r="AW41" s="114">
        <v>18</v>
      </c>
      <c r="AX41" s="114">
        <v>5258484</v>
      </c>
      <c r="AY41" s="114">
        <v>5</v>
      </c>
      <c r="AZ41" s="114">
        <v>1460690</v>
      </c>
      <c r="BA41" s="114">
        <v>27</v>
      </c>
      <c r="BB41" s="114">
        <v>7887726</v>
      </c>
      <c r="BC41" s="115">
        <f t="shared" si="1"/>
        <v>1124</v>
      </c>
      <c r="BD41" s="115">
        <f t="shared" si="1"/>
        <v>328363112</v>
      </c>
      <c r="BE41" s="319"/>
      <c r="BF41" s="319"/>
    </row>
    <row r="42" spans="1:58" ht="46.5" customHeight="1">
      <c r="A42" s="112" t="s">
        <v>910</v>
      </c>
      <c r="B42" s="113" t="s">
        <v>852</v>
      </c>
      <c r="C42" s="110">
        <v>54</v>
      </c>
      <c r="D42" s="114">
        <v>420918</v>
      </c>
      <c r="E42" s="114">
        <v>17</v>
      </c>
      <c r="F42" s="114">
        <v>7155606</v>
      </c>
      <c r="G42" s="114">
        <v>0</v>
      </c>
      <c r="H42" s="114">
        <v>0</v>
      </c>
      <c r="I42" s="114">
        <v>0</v>
      </c>
      <c r="J42" s="114">
        <v>0</v>
      </c>
      <c r="K42" s="114">
        <v>0</v>
      </c>
      <c r="L42" s="114">
        <v>0</v>
      </c>
      <c r="M42" s="114">
        <v>0</v>
      </c>
      <c r="N42" s="114">
        <v>0</v>
      </c>
      <c r="O42" s="114">
        <v>0</v>
      </c>
      <c r="P42" s="114">
        <v>0</v>
      </c>
      <c r="Q42" s="114">
        <v>20</v>
      </c>
      <c r="R42" s="114">
        <v>8418360</v>
      </c>
      <c r="S42" s="114">
        <v>0</v>
      </c>
      <c r="T42" s="114">
        <v>0</v>
      </c>
      <c r="U42" s="114">
        <v>18</v>
      </c>
      <c r="V42" s="114">
        <v>7576524</v>
      </c>
      <c r="W42" s="114">
        <v>0</v>
      </c>
      <c r="X42" s="114">
        <v>0</v>
      </c>
      <c r="Y42" s="114">
        <v>0</v>
      </c>
      <c r="Z42" s="114">
        <v>0</v>
      </c>
      <c r="AA42" s="114">
        <v>0</v>
      </c>
      <c r="AB42" s="114">
        <v>0</v>
      </c>
      <c r="AC42" s="114">
        <v>0</v>
      </c>
      <c r="AD42" s="114">
        <v>0</v>
      </c>
      <c r="AE42" s="114">
        <v>0</v>
      </c>
      <c r="AF42" s="114">
        <v>0</v>
      </c>
      <c r="AG42" s="114">
        <v>0</v>
      </c>
      <c r="AH42" s="114">
        <v>0</v>
      </c>
      <c r="AI42" s="114">
        <v>0</v>
      </c>
      <c r="AJ42" s="114">
        <v>0</v>
      </c>
      <c r="AK42" s="114">
        <v>0</v>
      </c>
      <c r="AL42" s="114">
        <v>0</v>
      </c>
      <c r="AM42" s="322">
        <v>0</v>
      </c>
      <c r="AN42" s="322">
        <v>0</v>
      </c>
      <c r="AO42" s="114">
        <v>0</v>
      </c>
      <c r="AP42" s="114">
        <v>0</v>
      </c>
      <c r="AQ42" s="114">
        <v>0</v>
      </c>
      <c r="AR42" s="114">
        <v>0</v>
      </c>
      <c r="AS42" s="322">
        <v>0</v>
      </c>
      <c r="AT42" s="322">
        <v>0</v>
      </c>
      <c r="AU42" s="114">
        <v>0</v>
      </c>
      <c r="AV42" s="114">
        <v>0</v>
      </c>
      <c r="AW42" s="114">
        <v>29</v>
      </c>
      <c r="AX42" s="114">
        <v>12206622</v>
      </c>
      <c r="AY42" s="114">
        <v>5</v>
      </c>
      <c r="AZ42" s="114">
        <v>2104590</v>
      </c>
      <c r="BA42" s="114">
        <v>12</v>
      </c>
      <c r="BB42" s="114">
        <v>5051016</v>
      </c>
      <c r="BC42" s="115">
        <f t="shared" si="1"/>
        <v>101</v>
      </c>
      <c r="BD42" s="115">
        <f t="shared" si="1"/>
        <v>42512718</v>
      </c>
      <c r="BE42" s="319"/>
      <c r="BF42" s="319"/>
    </row>
    <row r="43" spans="1:58" ht="46.5" customHeight="1">
      <c r="A43" s="112" t="s">
        <v>911</v>
      </c>
      <c r="B43" s="113" t="s">
        <v>854</v>
      </c>
      <c r="C43" s="110">
        <v>55</v>
      </c>
      <c r="D43" s="114">
        <v>421607</v>
      </c>
      <c r="E43" s="114">
        <v>0</v>
      </c>
      <c r="F43" s="114">
        <v>0</v>
      </c>
      <c r="G43" s="114">
        <v>0</v>
      </c>
      <c r="H43" s="114">
        <v>0</v>
      </c>
      <c r="I43" s="114">
        <v>0</v>
      </c>
      <c r="J43" s="114">
        <v>0</v>
      </c>
      <c r="K43" s="114">
        <v>0</v>
      </c>
      <c r="L43" s="114">
        <v>0</v>
      </c>
      <c r="M43" s="114">
        <v>0</v>
      </c>
      <c r="N43" s="114">
        <v>0</v>
      </c>
      <c r="O43" s="114">
        <v>0</v>
      </c>
      <c r="P43" s="114">
        <v>0</v>
      </c>
      <c r="Q43" s="114">
        <v>126</v>
      </c>
      <c r="R43" s="114">
        <v>53122482</v>
      </c>
      <c r="S43" s="114">
        <v>0</v>
      </c>
      <c r="T43" s="114">
        <v>0</v>
      </c>
      <c r="U43" s="114">
        <v>35</v>
      </c>
      <c r="V43" s="114">
        <v>14756245</v>
      </c>
      <c r="W43" s="114">
        <v>0</v>
      </c>
      <c r="X43" s="114">
        <v>0</v>
      </c>
      <c r="Y43" s="114">
        <v>0</v>
      </c>
      <c r="Z43" s="114">
        <v>0</v>
      </c>
      <c r="AA43" s="114">
        <v>0</v>
      </c>
      <c r="AB43" s="114">
        <v>0</v>
      </c>
      <c r="AC43" s="114">
        <v>0</v>
      </c>
      <c r="AD43" s="114">
        <v>0</v>
      </c>
      <c r="AE43" s="114">
        <v>0</v>
      </c>
      <c r="AF43" s="114">
        <v>0</v>
      </c>
      <c r="AG43" s="114">
        <v>0</v>
      </c>
      <c r="AH43" s="114">
        <v>0</v>
      </c>
      <c r="AI43" s="114">
        <v>0</v>
      </c>
      <c r="AJ43" s="114">
        <v>0</v>
      </c>
      <c r="AK43" s="114">
        <v>0</v>
      </c>
      <c r="AL43" s="114">
        <v>0</v>
      </c>
      <c r="AM43" s="322">
        <v>0</v>
      </c>
      <c r="AN43" s="322">
        <v>0</v>
      </c>
      <c r="AO43" s="114">
        <v>0</v>
      </c>
      <c r="AP43" s="114">
        <v>0</v>
      </c>
      <c r="AQ43" s="114">
        <v>0</v>
      </c>
      <c r="AR43" s="114">
        <v>0</v>
      </c>
      <c r="AS43" s="322">
        <v>0</v>
      </c>
      <c r="AT43" s="322">
        <v>0</v>
      </c>
      <c r="AU43" s="114">
        <v>0</v>
      </c>
      <c r="AV43" s="114">
        <v>0</v>
      </c>
      <c r="AW43" s="114">
        <v>25</v>
      </c>
      <c r="AX43" s="114">
        <v>10540175</v>
      </c>
      <c r="AY43" s="114">
        <v>11</v>
      </c>
      <c r="AZ43" s="114">
        <v>4637677</v>
      </c>
      <c r="BA43" s="114">
        <v>19</v>
      </c>
      <c r="BB43" s="114">
        <v>8010533</v>
      </c>
      <c r="BC43" s="115">
        <f t="shared" si="1"/>
        <v>216</v>
      </c>
      <c r="BD43" s="115">
        <f t="shared" si="1"/>
        <v>91067112</v>
      </c>
      <c r="BE43" s="319"/>
      <c r="BF43" s="319"/>
    </row>
    <row r="44" spans="1:58" ht="53.25" customHeight="1">
      <c r="A44" s="112" t="s">
        <v>912</v>
      </c>
      <c r="B44" s="113" t="s">
        <v>856</v>
      </c>
      <c r="C44" s="110">
        <v>56</v>
      </c>
      <c r="D44" s="114">
        <v>227245</v>
      </c>
      <c r="E44" s="114">
        <v>0</v>
      </c>
      <c r="F44" s="114">
        <v>0</v>
      </c>
      <c r="G44" s="114">
        <v>0</v>
      </c>
      <c r="H44" s="114">
        <v>0</v>
      </c>
      <c r="I44" s="114">
        <v>0</v>
      </c>
      <c r="J44" s="114">
        <v>0</v>
      </c>
      <c r="K44" s="114">
        <v>0</v>
      </c>
      <c r="L44" s="114">
        <v>0</v>
      </c>
      <c r="M44" s="114">
        <v>0</v>
      </c>
      <c r="N44" s="114">
        <v>0</v>
      </c>
      <c r="O44" s="114">
        <v>0</v>
      </c>
      <c r="P44" s="114">
        <v>0</v>
      </c>
      <c r="Q44" s="114">
        <v>40</v>
      </c>
      <c r="R44" s="114">
        <v>9089800</v>
      </c>
      <c r="S44" s="114">
        <v>0</v>
      </c>
      <c r="T44" s="114">
        <v>0</v>
      </c>
      <c r="U44" s="114">
        <v>19</v>
      </c>
      <c r="V44" s="114">
        <v>4317655</v>
      </c>
      <c r="W44" s="114">
        <v>0</v>
      </c>
      <c r="X44" s="114">
        <v>0</v>
      </c>
      <c r="Y44" s="114">
        <v>0</v>
      </c>
      <c r="Z44" s="114">
        <v>0</v>
      </c>
      <c r="AA44" s="114">
        <v>0</v>
      </c>
      <c r="AB44" s="114">
        <v>0</v>
      </c>
      <c r="AC44" s="114">
        <v>0</v>
      </c>
      <c r="AD44" s="114">
        <v>0</v>
      </c>
      <c r="AE44" s="114">
        <v>0</v>
      </c>
      <c r="AF44" s="114">
        <v>0</v>
      </c>
      <c r="AG44" s="114">
        <v>0</v>
      </c>
      <c r="AH44" s="114">
        <v>0</v>
      </c>
      <c r="AI44" s="114">
        <v>0</v>
      </c>
      <c r="AJ44" s="114">
        <v>0</v>
      </c>
      <c r="AK44" s="114">
        <v>0</v>
      </c>
      <c r="AL44" s="114">
        <v>0</v>
      </c>
      <c r="AM44" s="322">
        <v>0</v>
      </c>
      <c r="AN44" s="322">
        <v>0</v>
      </c>
      <c r="AO44" s="114">
        <v>0</v>
      </c>
      <c r="AP44" s="114">
        <v>0</v>
      </c>
      <c r="AQ44" s="114">
        <v>0</v>
      </c>
      <c r="AR44" s="114">
        <v>0</v>
      </c>
      <c r="AS44" s="322">
        <v>0</v>
      </c>
      <c r="AT44" s="322">
        <v>0</v>
      </c>
      <c r="AU44" s="114">
        <v>0</v>
      </c>
      <c r="AV44" s="114">
        <v>0</v>
      </c>
      <c r="AW44" s="114">
        <v>30</v>
      </c>
      <c r="AX44" s="114">
        <v>6817350</v>
      </c>
      <c r="AY44" s="114">
        <v>25</v>
      </c>
      <c r="AZ44" s="114">
        <v>5681125</v>
      </c>
      <c r="BA44" s="114">
        <v>15</v>
      </c>
      <c r="BB44" s="114">
        <v>3408675</v>
      </c>
      <c r="BC44" s="115">
        <f t="shared" si="1"/>
        <v>129</v>
      </c>
      <c r="BD44" s="115">
        <f t="shared" si="1"/>
        <v>29314605</v>
      </c>
      <c r="BE44" s="319"/>
      <c r="BF44" s="319"/>
    </row>
    <row r="45" spans="1:58" ht="51" customHeight="1">
      <c r="A45" s="112" t="s">
        <v>913</v>
      </c>
      <c r="B45" s="113" t="s">
        <v>858</v>
      </c>
      <c r="C45" s="110">
        <v>57</v>
      </c>
      <c r="D45" s="114">
        <v>615258</v>
      </c>
      <c r="E45" s="114">
        <v>0</v>
      </c>
      <c r="F45" s="114">
        <v>0</v>
      </c>
      <c r="G45" s="114">
        <v>0</v>
      </c>
      <c r="H45" s="114">
        <v>0</v>
      </c>
      <c r="I45" s="114">
        <v>0</v>
      </c>
      <c r="J45" s="114">
        <v>0</v>
      </c>
      <c r="K45" s="114">
        <v>0</v>
      </c>
      <c r="L45" s="114">
        <v>0</v>
      </c>
      <c r="M45" s="114">
        <v>0</v>
      </c>
      <c r="N45" s="114">
        <v>0</v>
      </c>
      <c r="O45" s="114">
        <v>0</v>
      </c>
      <c r="P45" s="114">
        <v>0</v>
      </c>
      <c r="Q45" s="114">
        <v>25</v>
      </c>
      <c r="R45" s="114">
        <v>15381450</v>
      </c>
      <c r="S45" s="114">
        <v>0</v>
      </c>
      <c r="T45" s="114">
        <v>0</v>
      </c>
      <c r="U45" s="114">
        <v>30</v>
      </c>
      <c r="V45" s="114">
        <v>18457740</v>
      </c>
      <c r="W45" s="114">
        <v>0</v>
      </c>
      <c r="X45" s="114">
        <v>0</v>
      </c>
      <c r="Y45" s="114">
        <v>0</v>
      </c>
      <c r="Z45" s="114">
        <v>0</v>
      </c>
      <c r="AA45" s="114">
        <v>0</v>
      </c>
      <c r="AB45" s="114">
        <v>0</v>
      </c>
      <c r="AC45" s="114">
        <v>0</v>
      </c>
      <c r="AD45" s="114">
        <v>0</v>
      </c>
      <c r="AE45" s="114">
        <v>0</v>
      </c>
      <c r="AF45" s="114">
        <v>0</v>
      </c>
      <c r="AG45" s="114">
        <v>0</v>
      </c>
      <c r="AH45" s="114">
        <v>0</v>
      </c>
      <c r="AI45" s="114">
        <v>0</v>
      </c>
      <c r="AJ45" s="114">
        <v>0</v>
      </c>
      <c r="AK45" s="114">
        <v>0</v>
      </c>
      <c r="AL45" s="114">
        <v>0</v>
      </c>
      <c r="AM45" s="322">
        <v>0</v>
      </c>
      <c r="AN45" s="322">
        <v>0</v>
      </c>
      <c r="AO45" s="114">
        <v>0</v>
      </c>
      <c r="AP45" s="114">
        <v>0</v>
      </c>
      <c r="AQ45" s="114">
        <v>0</v>
      </c>
      <c r="AR45" s="114">
        <v>0</v>
      </c>
      <c r="AS45" s="322">
        <v>0</v>
      </c>
      <c r="AT45" s="322">
        <v>0</v>
      </c>
      <c r="AU45" s="114">
        <v>0</v>
      </c>
      <c r="AV45" s="114">
        <v>0</v>
      </c>
      <c r="AW45" s="114">
        <v>0</v>
      </c>
      <c r="AX45" s="114">
        <v>0</v>
      </c>
      <c r="AY45" s="114">
        <v>12</v>
      </c>
      <c r="AZ45" s="114">
        <v>7383096</v>
      </c>
      <c r="BA45" s="114">
        <v>0</v>
      </c>
      <c r="BB45" s="114">
        <v>0</v>
      </c>
      <c r="BC45" s="115">
        <f t="shared" si="1"/>
        <v>67</v>
      </c>
      <c r="BD45" s="115">
        <f t="shared" si="1"/>
        <v>41222286</v>
      </c>
      <c r="BE45" s="319"/>
      <c r="BF45" s="319"/>
    </row>
    <row r="46" spans="1:58" s="118" customFormat="1" ht="31.5" customHeight="1" collapsed="1">
      <c r="A46" s="117" t="s">
        <v>743</v>
      </c>
      <c r="B46" s="109" t="s">
        <v>914</v>
      </c>
      <c r="C46" s="108">
        <v>65</v>
      </c>
      <c r="D46" s="323"/>
      <c r="E46" s="115">
        <f>SUM(E10:E45)</f>
        <v>108</v>
      </c>
      <c r="F46" s="115">
        <f t="shared" ref="F46:BC46" si="2">SUM(F10:F45)</f>
        <v>20983761</v>
      </c>
      <c r="G46" s="115">
        <f t="shared" si="2"/>
        <v>344</v>
      </c>
      <c r="H46" s="115">
        <f t="shared" si="2"/>
        <v>102200561</v>
      </c>
      <c r="I46" s="115">
        <f t="shared" si="2"/>
        <v>751</v>
      </c>
      <c r="J46" s="115">
        <f t="shared" si="2"/>
        <v>38942648</v>
      </c>
      <c r="K46" s="115">
        <f t="shared" si="2"/>
        <v>196</v>
      </c>
      <c r="L46" s="115">
        <f t="shared" si="2"/>
        <v>50914895</v>
      </c>
      <c r="M46" s="115">
        <f t="shared" si="2"/>
        <v>470</v>
      </c>
      <c r="N46" s="115">
        <f t="shared" si="2"/>
        <v>75400779</v>
      </c>
      <c r="O46" s="115">
        <f t="shared" si="2"/>
        <v>2484</v>
      </c>
      <c r="P46" s="115">
        <f t="shared" si="2"/>
        <v>46216121</v>
      </c>
      <c r="Q46" s="115">
        <f t="shared" si="2"/>
        <v>17184</v>
      </c>
      <c r="R46" s="115">
        <f t="shared" si="2"/>
        <v>1360650250</v>
      </c>
      <c r="S46" s="115">
        <f t="shared" si="2"/>
        <v>295</v>
      </c>
      <c r="T46" s="115">
        <f t="shared" si="2"/>
        <v>92894575</v>
      </c>
      <c r="U46" s="115">
        <f t="shared" si="2"/>
        <v>24269</v>
      </c>
      <c r="V46" s="115">
        <f t="shared" si="2"/>
        <v>1259491713</v>
      </c>
      <c r="W46" s="115">
        <f t="shared" si="2"/>
        <v>3141</v>
      </c>
      <c r="X46" s="115">
        <f t="shared" si="2"/>
        <v>152306359</v>
      </c>
      <c r="Y46" s="115">
        <f t="shared" si="2"/>
        <v>6785</v>
      </c>
      <c r="Z46" s="115">
        <f t="shared" si="2"/>
        <v>179055988</v>
      </c>
      <c r="AA46" s="115">
        <f t="shared" si="2"/>
        <v>166</v>
      </c>
      <c r="AB46" s="115">
        <f t="shared" si="2"/>
        <v>6579610</v>
      </c>
      <c r="AC46" s="115">
        <f t="shared" si="2"/>
        <v>1382</v>
      </c>
      <c r="AD46" s="115">
        <f t="shared" si="2"/>
        <v>57827919</v>
      </c>
      <c r="AE46" s="115">
        <f t="shared" si="2"/>
        <v>1281</v>
      </c>
      <c r="AF46" s="115">
        <f t="shared" si="2"/>
        <v>32651867</v>
      </c>
      <c r="AG46" s="115">
        <f t="shared" si="2"/>
        <v>1044</v>
      </c>
      <c r="AH46" s="115">
        <f t="shared" si="2"/>
        <v>26757309</v>
      </c>
      <c r="AI46" s="115">
        <f t="shared" si="2"/>
        <v>2486</v>
      </c>
      <c r="AJ46" s="115">
        <f t="shared" si="2"/>
        <v>98829134</v>
      </c>
      <c r="AK46" s="115">
        <f t="shared" si="2"/>
        <v>1687</v>
      </c>
      <c r="AL46" s="115">
        <f t="shared" si="2"/>
        <v>68298990</v>
      </c>
      <c r="AM46" s="115">
        <f t="shared" si="2"/>
        <v>2114</v>
      </c>
      <c r="AN46" s="115">
        <f t="shared" si="2"/>
        <v>40550568</v>
      </c>
      <c r="AO46" s="115">
        <f t="shared" si="2"/>
        <v>2587</v>
      </c>
      <c r="AP46" s="115">
        <f t="shared" si="2"/>
        <v>124789726</v>
      </c>
      <c r="AQ46" s="115">
        <f t="shared" si="2"/>
        <v>1581</v>
      </c>
      <c r="AR46" s="115">
        <f t="shared" si="2"/>
        <v>35570001</v>
      </c>
      <c r="AS46" s="115">
        <f t="shared" si="2"/>
        <v>4659</v>
      </c>
      <c r="AT46" s="115">
        <f t="shared" si="2"/>
        <v>111338639</v>
      </c>
      <c r="AU46" s="115">
        <f t="shared" si="2"/>
        <v>852</v>
      </c>
      <c r="AV46" s="115">
        <f t="shared" si="2"/>
        <v>27582340</v>
      </c>
      <c r="AW46" s="115">
        <f t="shared" si="2"/>
        <v>1366</v>
      </c>
      <c r="AX46" s="115">
        <f t="shared" si="2"/>
        <v>146549776</v>
      </c>
      <c r="AY46" s="115">
        <f t="shared" si="2"/>
        <v>168</v>
      </c>
      <c r="AZ46" s="115">
        <f t="shared" si="2"/>
        <v>31702972</v>
      </c>
      <c r="BA46" s="115">
        <f t="shared" si="2"/>
        <v>1091</v>
      </c>
      <c r="BB46" s="115">
        <f t="shared" si="2"/>
        <v>85241325</v>
      </c>
      <c r="BC46" s="115">
        <f t="shared" si="2"/>
        <v>78491</v>
      </c>
      <c r="BD46" s="115">
        <f>SUM(BD10:BD45)</f>
        <v>4273327826</v>
      </c>
      <c r="BE46" s="324"/>
    </row>
  </sheetData>
  <mergeCells count="83">
    <mergeCell ref="AQ6:AR6"/>
    <mergeCell ref="AS6:AT6"/>
    <mergeCell ref="AU6:AV6"/>
    <mergeCell ref="AW6:AX6"/>
    <mergeCell ref="AC6:AD6"/>
    <mergeCell ref="AE6:AF6"/>
    <mergeCell ref="AG6:AH6"/>
    <mergeCell ref="AI6:AJ6"/>
    <mergeCell ref="AK6:AL6"/>
    <mergeCell ref="AA6:AB6"/>
    <mergeCell ref="E6:F6"/>
    <mergeCell ref="G6:H6"/>
    <mergeCell ref="I6:J6"/>
    <mergeCell ref="K6:L6"/>
    <mergeCell ref="M6:N6"/>
    <mergeCell ref="O6:P6"/>
    <mergeCell ref="Q6:R6"/>
    <mergeCell ref="S6:T6"/>
    <mergeCell ref="U6:V6"/>
    <mergeCell ref="W6:X6"/>
    <mergeCell ref="Y6:Z6"/>
    <mergeCell ref="BC5:BD6"/>
    <mergeCell ref="BA6:BB6"/>
    <mergeCell ref="AG5:AH5"/>
    <mergeCell ref="AI5:AJ5"/>
    <mergeCell ref="AK5:AL5"/>
    <mergeCell ref="AM5:AN5"/>
    <mergeCell ref="AO5:AP5"/>
    <mergeCell ref="AQ5:AR5"/>
    <mergeCell ref="AS5:AT5"/>
    <mergeCell ref="AU5:AV5"/>
    <mergeCell ref="AW5:AX5"/>
    <mergeCell ref="AY5:AZ5"/>
    <mergeCell ref="BA5:BB5"/>
    <mergeCell ref="AY6:AZ6"/>
    <mergeCell ref="AM6:AN6"/>
    <mergeCell ref="AO6:AP6"/>
    <mergeCell ref="U5:V5"/>
    <mergeCell ref="W5:X5"/>
    <mergeCell ref="Y5:Z5"/>
    <mergeCell ref="AA5:AB5"/>
    <mergeCell ref="AC5:AD5"/>
    <mergeCell ref="AE5:AF5"/>
    <mergeCell ref="BA4:BB4"/>
    <mergeCell ref="BC4:BD4"/>
    <mergeCell ref="E5:F5"/>
    <mergeCell ref="G5:H5"/>
    <mergeCell ref="I5:J5"/>
    <mergeCell ref="K5:L5"/>
    <mergeCell ref="M5:N5"/>
    <mergeCell ref="O5:P5"/>
    <mergeCell ref="Q5:R5"/>
    <mergeCell ref="S5:T5"/>
    <mergeCell ref="AO4:AP4"/>
    <mergeCell ref="AQ4:AR4"/>
    <mergeCell ref="AS4:AT4"/>
    <mergeCell ref="AU4:AV4"/>
    <mergeCell ref="AW4:AX4"/>
    <mergeCell ref="AY4:AZ4"/>
    <mergeCell ref="AC4:AD4"/>
    <mergeCell ref="AE4:AF4"/>
    <mergeCell ref="AG4:AH4"/>
    <mergeCell ref="AI4:AJ4"/>
    <mergeCell ref="AK4:AL4"/>
    <mergeCell ref="AM4:AN4"/>
    <mergeCell ref="AA4:AB4"/>
    <mergeCell ref="E4:F4"/>
    <mergeCell ref="G4:H4"/>
    <mergeCell ref="I4:J4"/>
    <mergeCell ref="K4:L4"/>
    <mergeCell ref="M4:N4"/>
    <mergeCell ref="O4:P4"/>
    <mergeCell ref="Q4:R4"/>
    <mergeCell ref="S4:T4"/>
    <mergeCell ref="U4:V4"/>
    <mergeCell ref="W4:X4"/>
    <mergeCell ref="Y4:Z4"/>
    <mergeCell ref="A2:D2"/>
    <mergeCell ref="A3:D3"/>
    <mergeCell ref="A4:A7"/>
    <mergeCell ref="B4:B7"/>
    <mergeCell ref="C4:C7"/>
    <mergeCell ref="D4:D7"/>
  </mergeCells>
  <conditionalFormatting sqref="M10:N46">
    <cfRule type="containsText" dxfId="0" priority="5" operator="containsText" text="лож">
      <formula>NOT(ISERROR(SEARCH("лож",M10)))</formula>
    </cfRule>
  </conditionalFormatting>
  <pageMargins left="0.19685039370078741" right="0.25" top="0.27559055118110237" bottom="0.51181102362204722" header="0.15748031496062992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1:J54"/>
  <sheetViews>
    <sheetView view="pageBreakPreview" zoomScale="70" zoomScaleNormal="70" zoomScaleSheetLayoutView="70" workbookViewId="0">
      <pane xSplit="3" ySplit="3" topLeftCell="D46" activePane="bottomRight" state="frozen"/>
      <selection pane="topRight" activeCell="E1" sqref="E1"/>
      <selection pane="bottomLeft" activeCell="A5" sqref="A5"/>
      <selection pane="bottomRight" activeCell="A2" sqref="A2:A3"/>
    </sheetView>
  </sheetViews>
  <sheetFormatPr defaultColWidth="8.88671875" defaultRowHeight="14.4"/>
  <cols>
    <col min="1" max="1" width="3.44140625" style="17" customWidth="1"/>
    <col min="2" max="2" width="10.44140625" style="17" customWidth="1"/>
    <col min="3" max="3" width="56.33203125" style="17" customWidth="1"/>
    <col min="4" max="4" width="9.109375" style="17" customWidth="1"/>
    <col min="5" max="5" width="17.88671875" style="17" customWidth="1"/>
    <col min="6" max="6" width="9.109375" style="17" customWidth="1"/>
    <col min="7" max="7" width="17.88671875" style="17" customWidth="1"/>
    <col min="8" max="8" width="8.88671875" style="17"/>
    <col min="9" max="9" width="13.6640625" style="17" customWidth="1"/>
    <col min="10" max="10" width="12.6640625" style="17" customWidth="1"/>
    <col min="11" max="16384" width="8.88671875" style="17"/>
  </cols>
  <sheetData>
    <row r="1" spans="1:10" ht="124.95" customHeight="1">
      <c r="A1" s="328" t="s">
        <v>953</v>
      </c>
      <c r="B1" s="328"/>
      <c r="C1" s="328"/>
      <c r="D1" s="15"/>
      <c r="E1" s="16"/>
      <c r="F1" s="15"/>
      <c r="G1" s="16"/>
    </row>
    <row r="2" spans="1:10" ht="136.94999999999999" customHeight="1">
      <c r="A2" s="329" t="s">
        <v>423</v>
      </c>
      <c r="B2" s="331" t="s">
        <v>0</v>
      </c>
      <c r="C2" s="333" t="s">
        <v>597</v>
      </c>
      <c r="D2" s="326" t="s">
        <v>598</v>
      </c>
      <c r="E2" s="327"/>
      <c r="F2" s="326" t="s">
        <v>599</v>
      </c>
      <c r="G2" s="327"/>
      <c r="H2" s="326" t="s">
        <v>7</v>
      </c>
      <c r="I2" s="327"/>
    </row>
    <row r="3" spans="1:10" ht="35.4" customHeight="1">
      <c r="A3" s="330"/>
      <c r="B3" s="332"/>
      <c r="C3" s="334"/>
      <c r="D3" s="18" t="s">
        <v>600</v>
      </c>
      <c r="E3" s="18" t="s">
        <v>601</v>
      </c>
      <c r="F3" s="18" t="s">
        <v>600</v>
      </c>
      <c r="G3" s="19" t="s">
        <v>602</v>
      </c>
      <c r="H3" s="18" t="s">
        <v>600</v>
      </c>
      <c r="I3" s="18" t="s">
        <v>601</v>
      </c>
    </row>
    <row r="4" spans="1:10" ht="47.4" customHeight="1">
      <c r="A4" s="20">
        <v>1</v>
      </c>
      <c r="B4" s="21">
        <v>780043</v>
      </c>
      <c r="C4" s="22" t="s">
        <v>9</v>
      </c>
      <c r="D4" s="23">
        <v>1665</v>
      </c>
      <c r="E4" s="23">
        <v>458875669</v>
      </c>
      <c r="F4" s="24">
        <v>1629</v>
      </c>
      <c r="G4" s="24">
        <v>458921572</v>
      </c>
      <c r="H4" s="23">
        <v>36</v>
      </c>
      <c r="I4" s="23">
        <v>-45903</v>
      </c>
    </row>
    <row r="5" spans="1:10" ht="52.95" customHeight="1">
      <c r="A5" s="20">
        <v>2</v>
      </c>
      <c r="B5" s="21">
        <v>780048</v>
      </c>
      <c r="C5" s="25" t="s">
        <v>10</v>
      </c>
      <c r="D5" s="23">
        <v>2678</v>
      </c>
      <c r="E5" s="23">
        <v>689394240</v>
      </c>
      <c r="F5" s="24">
        <v>2678</v>
      </c>
      <c r="G5" s="24">
        <v>689394240</v>
      </c>
      <c r="H5" s="23">
        <v>0</v>
      </c>
      <c r="I5" s="23">
        <v>0</v>
      </c>
    </row>
    <row r="6" spans="1:10" ht="66" customHeight="1">
      <c r="A6" s="20">
        <v>3</v>
      </c>
      <c r="B6" s="21">
        <v>780006</v>
      </c>
      <c r="C6" s="25" t="s">
        <v>11</v>
      </c>
      <c r="D6" s="23">
        <v>2675</v>
      </c>
      <c r="E6" s="23">
        <v>765987838</v>
      </c>
      <c r="F6" s="24">
        <v>2710</v>
      </c>
      <c r="G6" s="24">
        <v>765895029</v>
      </c>
      <c r="H6" s="23">
        <v>-35</v>
      </c>
      <c r="I6" s="23">
        <v>92809</v>
      </c>
    </row>
    <row r="7" spans="1:10" ht="52.95" customHeight="1">
      <c r="A7" s="20">
        <v>4</v>
      </c>
      <c r="B7" s="26">
        <v>780013</v>
      </c>
      <c r="C7" s="25" t="s">
        <v>12</v>
      </c>
      <c r="D7" s="23">
        <v>452</v>
      </c>
      <c r="E7" s="23">
        <v>106593509</v>
      </c>
      <c r="F7" s="24">
        <v>452</v>
      </c>
      <c r="G7" s="24">
        <v>106593509</v>
      </c>
      <c r="H7" s="23">
        <v>0</v>
      </c>
      <c r="I7" s="23">
        <v>0</v>
      </c>
    </row>
    <row r="8" spans="1:10" ht="52.95" customHeight="1">
      <c r="A8" s="20">
        <v>5</v>
      </c>
      <c r="B8" s="21">
        <v>780017</v>
      </c>
      <c r="C8" s="25" t="s">
        <v>13</v>
      </c>
      <c r="D8" s="23">
        <v>274</v>
      </c>
      <c r="E8" s="23">
        <v>64282919</v>
      </c>
      <c r="F8" s="24">
        <v>274</v>
      </c>
      <c r="G8" s="24">
        <v>64282919</v>
      </c>
      <c r="H8" s="23">
        <v>0</v>
      </c>
      <c r="I8" s="23">
        <v>0</v>
      </c>
      <c r="J8" s="15"/>
    </row>
    <row r="9" spans="1:10" ht="52.95" customHeight="1">
      <c r="A9" s="20">
        <v>6</v>
      </c>
      <c r="B9" s="21">
        <v>780045</v>
      </c>
      <c r="C9" s="27" t="s">
        <v>16</v>
      </c>
      <c r="D9" s="23">
        <v>662</v>
      </c>
      <c r="E9" s="23">
        <v>228205127</v>
      </c>
      <c r="F9" s="24">
        <v>662</v>
      </c>
      <c r="G9" s="24">
        <v>228205127</v>
      </c>
      <c r="H9" s="23">
        <v>0</v>
      </c>
      <c r="I9" s="23">
        <v>0</v>
      </c>
    </row>
    <row r="10" spans="1:10" ht="52.95" customHeight="1">
      <c r="A10" s="20">
        <v>7</v>
      </c>
      <c r="B10" s="21">
        <v>780046</v>
      </c>
      <c r="C10" s="27" t="s">
        <v>17</v>
      </c>
      <c r="D10" s="23">
        <v>2606</v>
      </c>
      <c r="E10" s="23">
        <v>680971293</v>
      </c>
      <c r="F10" s="24">
        <v>2583</v>
      </c>
      <c r="G10" s="24">
        <v>680452789</v>
      </c>
      <c r="H10" s="23">
        <v>23</v>
      </c>
      <c r="I10" s="23">
        <v>518504</v>
      </c>
    </row>
    <row r="11" spans="1:10" ht="52.95" customHeight="1">
      <c r="A11" s="20">
        <v>8</v>
      </c>
      <c r="B11" s="21">
        <v>780047</v>
      </c>
      <c r="C11" s="27" t="s">
        <v>18</v>
      </c>
      <c r="D11" s="23">
        <v>2786</v>
      </c>
      <c r="E11" s="23">
        <v>846126910</v>
      </c>
      <c r="F11" s="24">
        <v>2786</v>
      </c>
      <c r="G11" s="24">
        <v>846126910</v>
      </c>
      <c r="H11" s="23">
        <v>0</v>
      </c>
      <c r="I11" s="23">
        <v>0</v>
      </c>
    </row>
    <row r="12" spans="1:10" ht="70.5" customHeight="1">
      <c r="A12" s="20">
        <v>9</v>
      </c>
      <c r="B12" s="21">
        <v>780003</v>
      </c>
      <c r="C12" s="27" t="s">
        <v>603</v>
      </c>
      <c r="D12" s="23">
        <v>1500</v>
      </c>
      <c r="E12" s="23">
        <v>287683500</v>
      </c>
      <c r="F12" s="24">
        <v>1500</v>
      </c>
      <c r="G12" s="24">
        <v>287683500</v>
      </c>
      <c r="H12" s="23">
        <v>0</v>
      </c>
      <c r="I12" s="23">
        <v>0</v>
      </c>
    </row>
    <row r="13" spans="1:10" ht="52.95" customHeight="1">
      <c r="A13" s="20">
        <v>10</v>
      </c>
      <c r="B13" s="21">
        <v>780004</v>
      </c>
      <c r="C13" s="27" t="s">
        <v>20</v>
      </c>
      <c r="D13" s="23">
        <v>3333</v>
      </c>
      <c r="E13" s="23">
        <v>945611254</v>
      </c>
      <c r="F13" s="24">
        <v>3333</v>
      </c>
      <c r="G13" s="24">
        <v>945611254</v>
      </c>
      <c r="H13" s="23">
        <v>0</v>
      </c>
      <c r="I13" s="23">
        <v>0</v>
      </c>
    </row>
    <row r="14" spans="1:10" ht="52.95" customHeight="1">
      <c r="A14" s="20">
        <v>11</v>
      </c>
      <c r="B14" s="21">
        <v>780007</v>
      </c>
      <c r="C14" s="27" t="s">
        <v>23</v>
      </c>
      <c r="D14" s="23">
        <v>1125</v>
      </c>
      <c r="E14" s="23">
        <v>278191142</v>
      </c>
      <c r="F14" s="24">
        <v>1125</v>
      </c>
      <c r="G14" s="24">
        <v>278191142</v>
      </c>
      <c r="H14" s="23">
        <v>0</v>
      </c>
      <c r="I14" s="23">
        <v>0</v>
      </c>
    </row>
    <row r="15" spans="1:10" ht="52.95" customHeight="1">
      <c r="A15" s="20">
        <v>12</v>
      </c>
      <c r="B15" s="21">
        <v>780009</v>
      </c>
      <c r="C15" s="28" t="s">
        <v>49</v>
      </c>
      <c r="D15" s="23">
        <v>540</v>
      </c>
      <c r="E15" s="23">
        <v>175377357</v>
      </c>
      <c r="F15" s="24">
        <v>459</v>
      </c>
      <c r="G15" s="24">
        <v>119255197</v>
      </c>
      <c r="H15" s="23">
        <v>81</v>
      </c>
      <c r="I15" s="23">
        <v>56122160</v>
      </c>
    </row>
    <row r="16" spans="1:10" ht="52.95" customHeight="1">
      <c r="A16" s="20">
        <v>13</v>
      </c>
      <c r="B16" s="21">
        <v>780012</v>
      </c>
      <c r="C16" s="27" t="s">
        <v>25</v>
      </c>
      <c r="D16" s="23">
        <v>358</v>
      </c>
      <c r="E16" s="23">
        <v>77810617</v>
      </c>
      <c r="F16" s="24">
        <v>358</v>
      </c>
      <c r="G16" s="24">
        <v>77810617</v>
      </c>
      <c r="H16" s="23">
        <v>0</v>
      </c>
      <c r="I16" s="23">
        <v>0</v>
      </c>
    </row>
    <row r="17" spans="1:10" ht="52.95" customHeight="1">
      <c r="A17" s="20">
        <v>14</v>
      </c>
      <c r="B17" s="21">
        <v>780014</v>
      </c>
      <c r="C17" s="28" t="s">
        <v>52</v>
      </c>
      <c r="D17" s="23">
        <v>2322</v>
      </c>
      <c r="E17" s="23">
        <v>638456809</v>
      </c>
      <c r="F17" s="24">
        <v>2322</v>
      </c>
      <c r="G17" s="24">
        <v>638456809</v>
      </c>
      <c r="H17" s="23">
        <v>0</v>
      </c>
      <c r="I17" s="23">
        <v>0</v>
      </c>
    </row>
    <row r="18" spans="1:10" ht="52.95" customHeight="1">
      <c r="A18" s="20">
        <v>15</v>
      </c>
      <c r="B18" s="21">
        <v>780016</v>
      </c>
      <c r="C18" s="27" t="s">
        <v>26</v>
      </c>
      <c r="D18" s="23">
        <v>1802</v>
      </c>
      <c r="E18" s="23">
        <v>532568945</v>
      </c>
      <c r="F18" s="24">
        <v>1811</v>
      </c>
      <c r="G18" s="24">
        <v>532563636</v>
      </c>
      <c r="H18" s="23">
        <v>-9</v>
      </c>
      <c r="I18" s="23">
        <v>5309</v>
      </c>
    </row>
    <row r="19" spans="1:10" ht="66" customHeight="1">
      <c r="A19" s="20">
        <v>16</v>
      </c>
      <c r="B19" s="21">
        <v>780036</v>
      </c>
      <c r="C19" s="27" t="s">
        <v>27</v>
      </c>
      <c r="D19" s="23">
        <v>1624</v>
      </c>
      <c r="E19" s="23">
        <v>565541443</v>
      </c>
      <c r="F19" s="24">
        <v>1624</v>
      </c>
      <c r="G19" s="24">
        <v>565541443</v>
      </c>
      <c r="H19" s="23">
        <v>0</v>
      </c>
      <c r="I19" s="23">
        <v>0</v>
      </c>
    </row>
    <row r="20" spans="1:10" ht="48.75" customHeight="1">
      <c r="A20" s="20">
        <v>17</v>
      </c>
      <c r="B20" s="21">
        <v>780042</v>
      </c>
      <c r="C20" s="27" t="s">
        <v>604</v>
      </c>
      <c r="D20" s="23">
        <v>455</v>
      </c>
      <c r="E20" s="23">
        <v>81044192</v>
      </c>
      <c r="F20" s="24">
        <v>455</v>
      </c>
      <c r="G20" s="24">
        <v>81044192</v>
      </c>
      <c r="H20" s="23">
        <v>0</v>
      </c>
      <c r="I20" s="23">
        <v>0</v>
      </c>
    </row>
    <row r="21" spans="1:10" ht="48.75" customHeight="1">
      <c r="A21" s="20">
        <v>18</v>
      </c>
      <c r="B21" s="21">
        <v>780151</v>
      </c>
      <c r="C21" s="28" t="s">
        <v>28</v>
      </c>
      <c r="D21" s="23">
        <v>2988</v>
      </c>
      <c r="E21" s="23">
        <v>788278701</v>
      </c>
      <c r="F21" s="24">
        <v>2988</v>
      </c>
      <c r="G21" s="24">
        <v>788278701</v>
      </c>
      <c r="H21" s="23">
        <v>0</v>
      </c>
      <c r="I21" s="23">
        <v>0</v>
      </c>
    </row>
    <row r="22" spans="1:10" ht="92.4" customHeight="1">
      <c r="A22" s="20">
        <v>19</v>
      </c>
      <c r="B22" s="21">
        <v>780240</v>
      </c>
      <c r="C22" s="29" t="s">
        <v>605</v>
      </c>
      <c r="D22" s="23">
        <v>2998</v>
      </c>
      <c r="E22" s="23">
        <v>879059658</v>
      </c>
      <c r="F22" s="24">
        <v>2998</v>
      </c>
      <c r="G22" s="24">
        <v>879059658</v>
      </c>
      <c r="H22" s="23">
        <v>0</v>
      </c>
      <c r="I22" s="23">
        <v>0</v>
      </c>
    </row>
    <row r="23" spans="1:10" ht="52.95" customHeight="1">
      <c r="A23" s="20">
        <v>20</v>
      </c>
      <c r="B23" s="26">
        <v>780182</v>
      </c>
      <c r="C23" s="28" t="s">
        <v>29</v>
      </c>
      <c r="D23" s="23">
        <v>370</v>
      </c>
      <c r="E23" s="23">
        <v>53931570</v>
      </c>
      <c r="F23" s="24">
        <v>370</v>
      </c>
      <c r="G23" s="24">
        <v>53931570</v>
      </c>
      <c r="H23" s="23">
        <v>0</v>
      </c>
      <c r="I23" s="23">
        <v>0</v>
      </c>
    </row>
    <row r="24" spans="1:10" ht="63" customHeight="1">
      <c r="A24" s="20">
        <v>21</v>
      </c>
      <c r="B24" s="21">
        <v>780153</v>
      </c>
      <c r="C24" s="179" t="s">
        <v>31</v>
      </c>
      <c r="D24" s="23">
        <v>490</v>
      </c>
      <c r="E24" s="23">
        <v>170982739</v>
      </c>
      <c r="F24" s="24">
        <v>490</v>
      </c>
      <c r="G24" s="24">
        <v>170982739</v>
      </c>
      <c r="H24" s="23">
        <v>0</v>
      </c>
      <c r="I24" s="23">
        <v>0</v>
      </c>
    </row>
    <row r="25" spans="1:10" ht="52.95" customHeight="1">
      <c r="A25" s="20">
        <v>22</v>
      </c>
      <c r="B25" s="21">
        <v>780031</v>
      </c>
      <c r="C25" s="27" t="s">
        <v>32</v>
      </c>
      <c r="D25" s="23">
        <v>356</v>
      </c>
      <c r="E25" s="23">
        <v>64284692</v>
      </c>
      <c r="F25" s="24">
        <v>356</v>
      </c>
      <c r="G25" s="24">
        <v>64284692</v>
      </c>
      <c r="H25" s="23">
        <v>0</v>
      </c>
      <c r="I25" s="23">
        <v>0</v>
      </c>
      <c r="J25" s="15"/>
    </row>
    <row r="26" spans="1:10" ht="52.95" customHeight="1">
      <c r="A26" s="20">
        <v>23</v>
      </c>
      <c r="B26" s="21">
        <v>780034</v>
      </c>
      <c r="C26" s="28" t="s">
        <v>35</v>
      </c>
      <c r="D26" s="23">
        <v>58</v>
      </c>
      <c r="E26" s="23">
        <v>13205890</v>
      </c>
      <c r="F26" s="24">
        <v>58</v>
      </c>
      <c r="G26" s="24">
        <v>13205890</v>
      </c>
      <c r="H26" s="23">
        <v>0</v>
      </c>
      <c r="I26" s="23">
        <v>0</v>
      </c>
    </row>
    <row r="27" spans="1:10" ht="66" customHeight="1">
      <c r="A27" s="20">
        <v>24</v>
      </c>
      <c r="B27" s="21">
        <v>780226</v>
      </c>
      <c r="C27" s="28" t="s">
        <v>36</v>
      </c>
      <c r="D27" s="23">
        <v>10</v>
      </c>
      <c r="E27" s="23">
        <v>3437650</v>
      </c>
      <c r="F27" s="24">
        <v>10</v>
      </c>
      <c r="G27" s="24">
        <v>3437650</v>
      </c>
      <c r="H27" s="23">
        <v>0</v>
      </c>
      <c r="I27" s="23">
        <v>0</v>
      </c>
    </row>
    <row r="28" spans="1:10" ht="66" customHeight="1">
      <c r="A28" s="20">
        <v>25</v>
      </c>
      <c r="B28" s="21">
        <v>780030</v>
      </c>
      <c r="C28" s="30" t="s">
        <v>37</v>
      </c>
      <c r="D28" s="23">
        <v>194</v>
      </c>
      <c r="E28" s="23">
        <v>28710218</v>
      </c>
      <c r="F28" s="24">
        <v>194</v>
      </c>
      <c r="G28" s="24">
        <v>28710218</v>
      </c>
      <c r="H28" s="23">
        <v>0</v>
      </c>
      <c r="I28" s="23">
        <v>0</v>
      </c>
    </row>
    <row r="29" spans="1:10" ht="79.2" customHeight="1">
      <c r="A29" s="20">
        <v>26</v>
      </c>
      <c r="B29" s="31">
        <v>780039</v>
      </c>
      <c r="C29" s="25" t="s">
        <v>339</v>
      </c>
      <c r="D29" s="23">
        <v>60</v>
      </c>
      <c r="E29" s="23">
        <v>14981605</v>
      </c>
      <c r="F29" s="24">
        <v>60</v>
      </c>
      <c r="G29" s="24">
        <v>14981605</v>
      </c>
      <c r="H29" s="23">
        <v>0</v>
      </c>
      <c r="I29" s="23">
        <v>0</v>
      </c>
    </row>
    <row r="30" spans="1:10" ht="88.5" customHeight="1">
      <c r="A30" s="20">
        <v>27</v>
      </c>
      <c r="B30" s="32">
        <v>780018</v>
      </c>
      <c r="C30" s="25" t="s">
        <v>338</v>
      </c>
      <c r="D30" s="23">
        <v>60</v>
      </c>
      <c r="E30" s="23">
        <v>15232958</v>
      </c>
      <c r="F30" s="24">
        <v>53</v>
      </c>
      <c r="G30" s="24">
        <v>15310310</v>
      </c>
      <c r="H30" s="23">
        <v>7</v>
      </c>
      <c r="I30" s="23">
        <v>-77352</v>
      </c>
    </row>
    <row r="31" spans="1:10" ht="63" customHeight="1">
      <c r="A31" s="20">
        <v>28</v>
      </c>
      <c r="B31" s="32">
        <v>780035</v>
      </c>
      <c r="C31" s="25" t="s">
        <v>341</v>
      </c>
      <c r="D31" s="23">
        <v>863</v>
      </c>
      <c r="E31" s="23">
        <v>232103973</v>
      </c>
      <c r="F31" s="24">
        <v>863</v>
      </c>
      <c r="G31" s="24">
        <v>232103973</v>
      </c>
      <c r="H31" s="23">
        <v>0</v>
      </c>
      <c r="I31" s="23">
        <v>0</v>
      </c>
    </row>
    <row r="32" spans="1:10" ht="62.4">
      <c r="A32" s="20">
        <v>29</v>
      </c>
      <c r="B32" s="32">
        <v>780041</v>
      </c>
      <c r="C32" s="27" t="s">
        <v>606</v>
      </c>
      <c r="D32" s="23">
        <v>0</v>
      </c>
      <c r="E32" s="23">
        <v>0</v>
      </c>
      <c r="F32" s="24">
        <v>0</v>
      </c>
      <c r="G32" s="24">
        <v>0</v>
      </c>
      <c r="H32" s="23">
        <v>0</v>
      </c>
      <c r="I32" s="23">
        <v>0</v>
      </c>
    </row>
    <row r="33" spans="1:9" ht="63" customHeight="1">
      <c r="A33" s="20">
        <v>30</v>
      </c>
      <c r="B33" s="32">
        <v>780264</v>
      </c>
      <c r="C33" s="25" t="s">
        <v>607</v>
      </c>
      <c r="D33" s="23">
        <v>0</v>
      </c>
      <c r="E33" s="23">
        <v>0</v>
      </c>
      <c r="F33" s="24">
        <v>10</v>
      </c>
      <c r="G33" s="24">
        <v>3437650</v>
      </c>
      <c r="H33" s="23">
        <v>-10</v>
      </c>
      <c r="I33" s="23">
        <v>-3437650</v>
      </c>
    </row>
    <row r="34" spans="1:9" ht="78">
      <c r="A34" s="20">
        <v>31</v>
      </c>
      <c r="B34" s="32">
        <v>780079</v>
      </c>
      <c r="C34" s="25" t="s">
        <v>608</v>
      </c>
      <c r="D34" s="23">
        <v>0</v>
      </c>
      <c r="E34" s="23">
        <v>0</v>
      </c>
      <c r="F34" s="24">
        <v>0</v>
      </c>
      <c r="G34" s="24">
        <v>0</v>
      </c>
      <c r="H34" s="23">
        <v>0</v>
      </c>
      <c r="I34" s="23">
        <v>0</v>
      </c>
    </row>
    <row r="35" spans="1:9" ht="41.4">
      <c r="A35" s="20">
        <v>32</v>
      </c>
      <c r="B35" s="32">
        <v>780245</v>
      </c>
      <c r="C35" s="33" t="s">
        <v>352</v>
      </c>
      <c r="D35" s="23">
        <v>29</v>
      </c>
      <c r="E35" s="23">
        <v>8319235</v>
      </c>
      <c r="F35" s="24">
        <v>29</v>
      </c>
      <c r="G35" s="24">
        <v>8319235</v>
      </c>
      <c r="H35" s="23">
        <v>0</v>
      </c>
      <c r="I35" s="23">
        <v>0</v>
      </c>
    </row>
    <row r="36" spans="1:9" ht="78.75" customHeight="1">
      <c r="A36" s="20">
        <v>33</v>
      </c>
      <c r="B36" s="32">
        <v>780152</v>
      </c>
      <c r="C36" s="27" t="s">
        <v>337</v>
      </c>
      <c r="D36" s="23">
        <v>2</v>
      </c>
      <c r="E36" s="23">
        <v>440482</v>
      </c>
      <c r="F36" s="24">
        <v>2</v>
      </c>
      <c r="G36" s="24">
        <v>440482</v>
      </c>
      <c r="H36" s="23">
        <v>0</v>
      </c>
      <c r="I36" s="23">
        <v>0</v>
      </c>
    </row>
    <row r="37" spans="1:9" ht="63" customHeight="1">
      <c r="A37" s="20">
        <v>34</v>
      </c>
      <c r="B37" s="32">
        <v>780296</v>
      </c>
      <c r="C37" s="27" t="s">
        <v>356</v>
      </c>
      <c r="D37" s="23">
        <v>281</v>
      </c>
      <c r="E37" s="23">
        <v>96103616</v>
      </c>
      <c r="F37" s="24">
        <v>281</v>
      </c>
      <c r="G37" s="24">
        <v>96103616</v>
      </c>
      <c r="H37" s="23">
        <v>0</v>
      </c>
      <c r="I37" s="23">
        <v>0</v>
      </c>
    </row>
    <row r="38" spans="1:9" ht="46.8">
      <c r="A38" s="20">
        <v>35</v>
      </c>
      <c r="B38" s="34">
        <v>780295</v>
      </c>
      <c r="C38" s="27" t="s">
        <v>355</v>
      </c>
      <c r="D38" s="23">
        <v>0</v>
      </c>
      <c r="E38" s="23">
        <v>0</v>
      </c>
      <c r="F38" s="24">
        <v>0</v>
      </c>
      <c r="G38" s="24">
        <v>0</v>
      </c>
      <c r="H38" s="23">
        <v>0</v>
      </c>
      <c r="I38" s="23">
        <v>0</v>
      </c>
    </row>
    <row r="39" spans="1:9" ht="63" customHeight="1">
      <c r="A39" s="35">
        <v>36</v>
      </c>
      <c r="B39" s="36">
        <v>780131</v>
      </c>
      <c r="C39" s="37" t="s">
        <v>609</v>
      </c>
      <c r="D39" s="23">
        <v>130</v>
      </c>
      <c r="E39" s="23">
        <v>35846638</v>
      </c>
      <c r="F39" s="24">
        <v>130</v>
      </c>
      <c r="G39" s="24">
        <v>35846638</v>
      </c>
      <c r="H39" s="23">
        <v>0</v>
      </c>
      <c r="I39" s="23">
        <v>0</v>
      </c>
    </row>
    <row r="40" spans="1:9" ht="31.2">
      <c r="A40" s="20">
        <v>37</v>
      </c>
      <c r="B40" s="31">
        <v>780224</v>
      </c>
      <c r="C40" s="27" t="s">
        <v>194</v>
      </c>
      <c r="D40" s="23">
        <v>107</v>
      </c>
      <c r="E40" s="23">
        <v>25328502</v>
      </c>
      <c r="F40" s="24">
        <v>107</v>
      </c>
      <c r="G40" s="24">
        <v>25328502</v>
      </c>
      <c r="H40" s="23">
        <v>0</v>
      </c>
      <c r="I40" s="23">
        <v>0</v>
      </c>
    </row>
    <row r="41" spans="1:9" ht="16.8">
      <c r="A41" s="20">
        <v>38</v>
      </c>
      <c r="B41" s="21">
        <v>780211</v>
      </c>
      <c r="C41" s="25" t="s">
        <v>195</v>
      </c>
      <c r="D41" s="23">
        <v>322</v>
      </c>
      <c r="E41" s="23">
        <v>71662681</v>
      </c>
      <c r="F41" s="24">
        <v>322</v>
      </c>
      <c r="G41" s="24">
        <v>71662681</v>
      </c>
      <c r="H41" s="23">
        <v>0</v>
      </c>
      <c r="I41" s="23">
        <v>0</v>
      </c>
    </row>
    <row r="42" spans="1:9" ht="110.4" customHeight="1">
      <c r="A42" s="35">
        <v>39</v>
      </c>
      <c r="B42" s="38">
        <v>780435</v>
      </c>
      <c r="C42" s="39" t="s">
        <v>196</v>
      </c>
      <c r="D42" s="23">
        <v>0</v>
      </c>
      <c r="E42" s="23">
        <v>0</v>
      </c>
      <c r="F42" s="24">
        <v>0</v>
      </c>
      <c r="G42" s="24">
        <v>0</v>
      </c>
      <c r="H42" s="23">
        <v>0</v>
      </c>
      <c r="I42" s="23">
        <v>0</v>
      </c>
    </row>
    <row r="43" spans="1:9" ht="16.8">
      <c r="A43" s="20">
        <v>40</v>
      </c>
      <c r="B43" s="21">
        <v>780646</v>
      </c>
      <c r="C43" s="40" t="s">
        <v>610</v>
      </c>
      <c r="D43" s="23">
        <v>0</v>
      </c>
      <c r="E43" s="23">
        <v>0</v>
      </c>
      <c r="F43" s="24">
        <v>0</v>
      </c>
      <c r="G43" s="24">
        <v>0</v>
      </c>
      <c r="H43" s="23">
        <v>0</v>
      </c>
      <c r="I43" s="23">
        <v>0</v>
      </c>
    </row>
    <row r="44" spans="1:9" ht="47.25" customHeight="1">
      <c r="A44" s="20">
        <v>41</v>
      </c>
      <c r="B44" s="21">
        <v>780376</v>
      </c>
      <c r="C44" s="40" t="s">
        <v>611</v>
      </c>
      <c r="D44" s="23">
        <v>24</v>
      </c>
      <c r="E44" s="23">
        <v>6186182</v>
      </c>
      <c r="F44" s="24">
        <v>24</v>
      </c>
      <c r="G44" s="24">
        <v>6186182</v>
      </c>
      <c r="H44" s="23">
        <v>0</v>
      </c>
      <c r="I44" s="23">
        <v>0</v>
      </c>
    </row>
    <row r="45" spans="1:9" ht="31.2">
      <c r="A45" s="41">
        <v>42</v>
      </c>
      <c r="B45" s="42">
        <v>780254</v>
      </c>
      <c r="C45" s="43" t="s">
        <v>199</v>
      </c>
      <c r="D45" s="23">
        <v>20</v>
      </c>
      <c r="E45" s="23">
        <v>5335390</v>
      </c>
      <c r="F45" s="24">
        <v>20</v>
      </c>
      <c r="G45" s="24">
        <v>5335390</v>
      </c>
      <c r="H45" s="23">
        <v>0</v>
      </c>
      <c r="I45" s="23">
        <v>0</v>
      </c>
    </row>
    <row r="46" spans="1:9" ht="31.2">
      <c r="A46" s="41">
        <v>43</v>
      </c>
      <c r="B46" s="42">
        <v>780363</v>
      </c>
      <c r="C46" s="44" t="s">
        <v>226</v>
      </c>
      <c r="D46" s="23">
        <v>0</v>
      </c>
      <c r="E46" s="23">
        <v>0</v>
      </c>
      <c r="F46" s="24">
        <v>0</v>
      </c>
      <c r="G46" s="24">
        <v>0</v>
      </c>
      <c r="H46" s="23">
        <v>0</v>
      </c>
      <c r="I46" s="23">
        <v>0</v>
      </c>
    </row>
    <row r="47" spans="1:9" ht="46.8">
      <c r="A47" s="41">
        <v>44</v>
      </c>
      <c r="B47" s="45">
        <v>780049</v>
      </c>
      <c r="C47" s="39" t="s">
        <v>612</v>
      </c>
      <c r="D47" s="23">
        <v>25</v>
      </c>
      <c r="E47" s="23">
        <v>4008180</v>
      </c>
      <c r="F47" s="24">
        <v>25</v>
      </c>
      <c r="G47" s="24">
        <v>4008180</v>
      </c>
      <c r="H47" s="23">
        <v>0</v>
      </c>
      <c r="I47" s="23">
        <v>0</v>
      </c>
    </row>
    <row r="48" spans="1:9" ht="31.2">
      <c r="A48" s="35">
        <v>45</v>
      </c>
      <c r="B48" s="38">
        <v>780699</v>
      </c>
      <c r="C48" s="39" t="s">
        <v>304</v>
      </c>
      <c r="D48" s="23">
        <v>0</v>
      </c>
      <c r="E48" s="23">
        <v>0</v>
      </c>
      <c r="F48" s="24">
        <v>0</v>
      </c>
      <c r="G48" s="24">
        <v>0</v>
      </c>
      <c r="H48" s="23">
        <v>0</v>
      </c>
      <c r="I48" s="23">
        <v>0</v>
      </c>
    </row>
    <row r="49" spans="1:9" ht="27.6">
      <c r="A49" s="35">
        <v>46</v>
      </c>
      <c r="B49" s="38">
        <v>780694</v>
      </c>
      <c r="C49" s="46" t="s">
        <v>203</v>
      </c>
      <c r="D49" s="23">
        <v>28</v>
      </c>
      <c r="E49" s="23">
        <v>7381766</v>
      </c>
      <c r="F49" s="24">
        <v>28</v>
      </c>
      <c r="G49" s="24">
        <v>7381766</v>
      </c>
      <c r="H49" s="23">
        <v>0</v>
      </c>
      <c r="I49" s="23">
        <v>0</v>
      </c>
    </row>
    <row r="50" spans="1:9" ht="27.6">
      <c r="A50" s="47">
        <v>47</v>
      </c>
      <c r="B50" s="38">
        <v>780764</v>
      </c>
      <c r="C50" s="48" t="s">
        <v>335</v>
      </c>
      <c r="D50" s="23">
        <v>0</v>
      </c>
      <c r="E50" s="23">
        <v>0</v>
      </c>
      <c r="F50" s="24">
        <v>0</v>
      </c>
      <c r="G50" s="24">
        <v>0</v>
      </c>
      <c r="H50" s="23">
        <v>0</v>
      </c>
      <c r="I50" s="23">
        <v>0</v>
      </c>
    </row>
    <row r="51" spans="1:9" ht="21.6" customHeight="1">
      <c r="B51" s="180"/>
      <c r="C51" s="181" t="s">
        <v>613</v>
      </c>
      <c r="D51" s="49">
        <v>36272</v>
      </c>
      <c r="E51" s="49">
        <v>9947545090</v>
      </c>
      <c r="F51" s="49">
        <v>36179</v>
      </c>
      <c r="G51" s="49">
        <v>9894367213</v>
      </c>
      <c r="H51" s="50">
        <v>93</v>
      </c>
      <c r="I51" s="50">
        <v>53177877</v>
      </c>
    </row>
    <row r="52" spans="1:9" ht="15.6">
      <c r="D52" s="49"/>
      <c r="E52" s="49"/>
      <c r="F52" s="49"/>
      <c r="G52" s="49"/>
      <c r="H52" s="50"/>
      <c r="I52" s="50"/>
    </row>
    <row r="53" spans="1:9">
      <c r="D53" s="15"/>
      <c r="E53" s="15"/>
      <c r="F53" s="15"/>
      <c r="G53" s="15"/>
    </row>
    <row r="54" spans="1:9">
      <c r="D54" s="15"/>
      <c r="E54" s="15"/>
      <c r="F54" s="15"/>
      <c r="G54" s="15"/>
    </row>
  </sheetData>
  <mergeCells count="7">
    <mergeCell ref="H2:I2"/>
    <mergeCell ref="A1:C1"/>
    <mergeCell ref="A2:A3"/>
    <mergeCell ref="B2:B3"/>
    <mergeCell ref="C2:C3"/>
    <mergeCell ref="D2:E2"/>
    <mergeCell ref="F2:G2"/>
  </mergeCells>
  <pageMargins left="0" right="0" top="0.15748031496062992" bottom="0.15748031496062992" header="0.15748031496062992" footer="0.15748031496062992"/>
  <pageSetup paperSize="9" scale="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0" tint="-0.14999847407452621"/>
    <pageSetUpPr fitToPage="1"/>
  </sheetPr>
  <dimension ref="A2:I11"/>
  <sheetViews>
    <sheetView zoomScale="66" zoomScaleNormal="66" workbookViewId="0">
      <pane xSplit="3" ySplit="7" topLeftCell="D8" activePane="bottomRight" state="frozen"/>
      <selection activeCell="J17" sqref="J17"/>
      <selection pane="topRight" activeCell="J17" sqref="J17"/>
      <selection pane="bottomLeft" activeCell="J17" sqref="J17"/>
      <selection pane="bottomRight" activeCell="B3" sqref="B3"/>
    </sheetView>
  </sheetViews>
  <sheetFormatPr defaultColWidth="9.109375" defaultRowHeight="18"/>
  <cols>
    <col min="1" max="1" width="8.109375" style="182" customWidth="1"/>
    <col min="2" max="2" width="15.109375" style="182" customWidth="1"/>
    <col min="3" max="3" width="40.6640625" style="182" customWidth="1"/>
    <col min="4" max="4" width="16.6640625" style="182" customWidth="1"/>
    <col min="5" max="5" width="20.6640625" style="182" customWidth="1"/>
    <col min="6" max="6" width="16.6640625" style="182" customWidth="1"/>
    <col min="7" max="7" width="20.6640625" style="182" customWidth="1"/>
    <col min="8" max="8" width="17" style="182" customWidth="1"/>
    <col min="9" max="9" width="18.44140625" style="182" customWidth="1"/>
    <col min="10" max="10" width="14.33203125" style="182" customWidth="1"/>
    <col min="11" max="16384" width="9.109375" style="182"/>
  </cols>
  <sheetData>
    <row r="2" spans="1:9" ht="59.25" customHeight="1">
      <c r="B2" s="335" t="s">
        <v>952</v>
      </c>
      <c r="C2" s="336"/>
      <c r="D2" s="336"/>
      <c r="E2" s="336"/>
      <c r="F2" s="336"/>
      <c r="G2" s="336"/>
      <c r="H2" s="336"/>
      <c r="I2" s="336"/>
    </row>
    <row r="3" spans="1:9" ht="18.600000000000001" thickBot="1"/>
    <row r="4" spans="1:9" ht="15.75" customHeight="1">
      <c r="A4" s="337" t="s">
        <v>1</v>
      </c>
      <c r="B4" s="340" t="s">
        <v>615</v>
      </c>
      <c r="C4" s="340" t="s">
        <v>2</v>
      </c>
      <c r="D4" s="343" t="s">
        <v>930</v>
      </c>
      <c r="E4" s="343"/>
      <c r="F4" s="345" t="s">
        <v>619</v>
      </c>
      <c r="G4" s="346"/>
      <c r="H4" s="343" t="s">
        <v>931</v>
      </c>
      <c r="I4" s="343"/>
    </row>
    <row r="5" spans="1:9" ht="87" customHeight="1">
      <c r="A5" s="338"/>
      <c r="B5" s="341"/>
      <c r="C5" s="341"/>
      <c r="D5" s="344"/>
      <c r="E5" s="344"/>
      <c r="F5" s="347"/>
      <c r="G5" s="348"/>
      <c r="H5" s="344"/>
      <c r="I5" s="344"/>
    </row>
    <row r="6" spans="1:9" ht="27.75" customHeight="1" thickBot="1">
      <c r="A6" s="339"/>
      <c r="B6" s="342"/>
      <c r="C6" s="342"/>
      <c r="D6" s="183" t="s">
        <v>616</v>
      </c>
      <c r="E6" s="183" t="s">
        <v>617</v>
      </c>
      <c r="F6" s="183" t="s">
        <v>616</v>
      </c>
      <c r="G6" s="183" t="s">
        <v>617</v>
      </c>
      <c r="H6" s="183" t="s">
        <v>616</v>
      </c>
      <c r="I6" s="183" t="s">
        <v>617</v>
      </c>
    </row>
    <row r="7" spans="1:9" ht="18.75" customHeight="1" thickBot="1">
      <c r="A7" s="184">
        <v>1</v>
      </c>
      <c r="B7" s="185">
        <f>A7+1</f>
        <v>2</v>
      </c>
      <c r="C7" s="185">
        <f t="shared" ref="C7:I7" si="0">B7+1</f>
        <v>3</v>
      </c>
      <c r="D7" s="185">
        <f t="shared" si="0"/>
        <v>4</v>
      </c>
      <c r="E7" s="185">
        <f t="shared" si="0"/>
        <v>5</v>
      </c>
      <c r="F7" s="185">
        <v>6</v>
      </c>
      <c r="G7" s="185">
        <f t="shared" si="0"/>
        <v>7</v>
      </c>
      <c r="H7" s="185">
        <f t="shared" si="0"/>
        <v>8</v>
      </c>
      <c r="I7" s="185">
        <f t="shared" si="0"/>
        <v>9</v>
      </c>
    </row>
    <row r="8" spans="1:9" ht="90">
      <c r="A8" s="186">
        <v>1</v>
      </c>
      <c r="B8" s="186">
        <v>780167</v>
      </c>
      <c r="C8" s="186" t="s">
        <v>618</v>
      </c>
      <c r="D8" s="187">
        <v>1500</v>
      </c>
      <c r="E8" s="187">
        <v>396474451</v>
      </c>
      <c r="F8" s="187">
        <v>346.1494209737707</v>
      </c>
      <c r="G8" s="187">
        <v>74490049</v>
      </c>
      <c r="H8" s="187">
        <v>1846.1494209737707</v>
      </c>
      <c r="I8" s="187">
        <v>470964500</v>
      </c>
    </row>
    <row r="9" spans="1:9" ht="108">
      <c r="A9" s="186">
        <v>2</v>
      </c>
      <c r="B9" s="186">
        <v>780187</v>
      </c>
      <c r="C9" s="186" t="s">
        <v>14</v>
      </c>
      <c r="D9" s="187">
        <v>470</v>
      </c>
      <c r="E9" s="187">
        <v>171757549</v>
      </c>
      <c r="F9" s="187">
        <v>133</v>
      </c>
      <c r="G9" s="187">
        <v>-74490049</v>
      </c>
      <c r="H9" s="187">
        <v>603</v>
      </c>
      <c r="I9" s="187">
        <v>97267500</v>
      </c>
    </row>
    <row r="11" spans="1:9">
      <c r="A11" s="182" t="s">
        <v>621</v>
      </c>
      <c r="B11" s="182" t="s">
        <v>620</v>
      </c>
    </row>
  </sheetData>
  <mergeCells count="7">
    <mergeCell ref="B2:I2"/>
    <mergeCell ref="A4:A6"/>
    <mergeCell ref="B4:B6"/>
    <mergeCell ref="C4:C6"/>
    <mergeCell ref="D4:E5"/>
    <mergeCell ref="F4:G5"/>
    <mergeCell ref="H4:I5"/>
  </mergeCells>
  <conditionalFormatting sqref="H8:I9">
    <cfRule type="cellIs" dxfId="7" priority="1" operator="lessThan">
      <formula>0</formula>
    </cfRule>
  </conditionalFormatting>
  <pageMargins left="0.7" right="0.7" top="0.75" bottom="0.75" header="0.3" footer="0.3"/>
  <pageSetup paperSize="9" scale="6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X65"/>
  <sheetViews>
    <sheetView workbookViewId="0">
      <selection activeCell="A2" sqref="A2"/>
    </sheetView>
  </sheetViews>
  <sheetFormatPr defaultColWidth="9.109375" defaultRowHeight="15.6"/>
  <cols>
    <col min="1" max="1" width="4.6640625" style="201" customWidth="1"/>
    <col min="2" max="2" width="13" style="201" customWidth="1"/>
    <col min="3" max="3" width="49.44140625" style="194" customWidth="1"/>
    <col min="4" max="4" width="13.88671875" style="202" customWidth="1"/>
    <col min="5" max="5" width="15.33203125" style="205" customWidth="1"/>
    <col min="6" max="6" width="13.88671875" style="202" customWidth="1"/>
    <col min="7" max="7" width="15.33203125" style="205" customWidth="1"/>
    <col min="8" max="8" width="13.88671875" style="202" customWidth="1"/>
    <col min="9" max="11" width="15.33203125" style="205" customWidth="1"/>
    <col min="12" max="12" width="12.109375" style="205" customWidth="1"/>
    <col min="13" max="13" width="15.44140625" style="205" customWidth="1"/>
    <col min="14" max="14" width="12.109375" style="205" customWidth="1"/>
    <col min="15" max="15" width="15.44140625" style="205" customWidth="1"/>
    <col min="16" max="16" width="13.5546875" style="202" customWidth="1"/>
    <col min="17" max="17" width="17.6640625" style="205" customWidth="1"/>
    <col min="18" max="18" width="13.5546875" style="202" customWidth="1"/>
    <col min="19" max="19" width="17.6640625" style="205" customWidth="1"/>
    <col min="20" max="20" width="12.44140625" style="205" hidden="1" customWidth="1"/>
    <col min="21" max="21" width="9.109375" style="194"/>
    <col min="22" max="22" width="15.109375" style="194" customWidth="1"/>
    <col min="23" max="23" width="13" style="194" customWidth="1"/>
    <col min="24" max="16384" width="9.109375" style="194"/>
  </cols>
  <sheetData>
    <row r="1" spans="1:24" s="188" customFormat="1" ht="48.75" customHeight="1">
      <c r="A1" s="349" t="s">
        <v>954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  <c r="O1" s="350"/>
      <c r="P1" s="350"/>
      <c r="Q1" s="350"/>
      <c r="R1" s="350"/>
      <c r="S1" s="350"/>
      <c r="T1" s="350"/>
    </row>
    <row r="2" spans="1:24" ht="27" customHeight="1">
      <c r="A2" s="189"/>
      <c r="B2" s="190"/>
      <c r="C2" s="190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2"/>
      <c r="Q2" s="193"/>
      <c r="R2" s="192"/>
      <c r="S2" s="193"/>
      <c r="T2" s="192"/>
    </row>
    <row r="3" spans="1:24" s="195" customFormat="1" ht="40.5" customHeight="1">
      <c r="A3" s="351" t="s">
        <v>423</v>
      </c>
      <c r="B3" s="351" t="s">
        <v>0</v>
      </c>
      <c r="C3" s="352" t="s">
        <v>726</v>
      </c>
      <c r="D3" s="353" t="s">
        <v>727</v>
      </c>
      <c r="E3" s="354"/>
      <c r="F3" s="355"/>
      <c r="G3" s="355"/>
      <c r="H3" s="355"/>
      <c r="I3" s="356"/>
      <c r="J3" s="353" t="s">
        <v>728</v>
      </c>
      <c r="K3" s="355"/>
      <c r="L3" s="355"/>
      <c r="M3" s="355"/>
      <c r="N3" s="355"/>
      <c r="O3" s="356"/>
      <c r="P3" s="357" t="s">
        <v>729</v>
      </c>
      <c r="Q3" s="358"/>
      <c r="R3" s="357" t="s">
        <v>932</v>
      </c>
      <c r="S3" s="358"/>
      <c r="T3" s="361" t="s">
        <v>730</v>
      </c>
    </row>
    <row r="4" spans="1:24" s="195" customFormat="1" ht="40.5" customHeight="1">
      <c r="A4" s="351"/>
      <c r="B4" s="351"/>
      <c r="C4" s="352"/>
      <c r="D4" s="353" t="s">
        <v>731</v>
      </c>
      <c r="E4" s="355"/>
      <c r="F4" s="353" t="s">
        <v>933</v>
      </c>
      <c r="G4" s="355"/>
      <c r="H4" s="353" t="s">
        <v>932</v>
      </c>
      <c r="I4" s="355"/>
      <c r="J4" s="353" t="s">
        <v>731</v>
      </c>
      <c r="K4" s="355"/>
      <c r="L4" s="353" t="s">
        <v>933</v>
      </c>
      <c r="M4" s="355"/>
      <c r="N4" s="353" t="s">
        <v>932</v>
      </c>
      <c r="O4" s="355"/>
      <c r="P4" s="359"/>
      <c r="Q4" s="360"/>
      <c r="R4" s="359"/>
      <c r="S4" s="360"/>
      <c r="T4" s="362"/>
    </row>
    <row r="5" spans="1:24" s="195" customFormat="1" ht="36" customHeight="1">
      <c r="A5" s="351"/>
      <c r="B5" s="351"/>
      <c r="C5" s="352"/>
      <c r="D5" s="196" t="s">
        <v>732</v>
      </c>
      <c r="E5" s="197" t="s">
        <v>733</v>
      </c>
      <c r="F5" s="196" t="s">
        <v>732</v>
      </c>
      <c r="G5" s="197" t="s">
        <v>733</v>
      </c>
      <c r="H5" s="196" t="s">
        <v>732</v>
      </c>
      <c r="I5" s="197" t="s">
        <v>733</v>
      </c>
      <c r="J5" s="196" t="s">
        <v>732</v>
      </c>
      <c r="K5" s="197" t="s">
        <v>733</v>
      </c>
      <c r="L5" s="196" t="s">
        <v>732</v>
      </c>
      <c r="M5" s="197" t="s">
        <v>733</v>
      </c>
      <c r="N5" s="196" t="s">
        <v>732</v>
      </c>
      <c r="O5" s="197" t="s">
        <v>733</v>
      </c>
      <c r="P5" s="196" t="s">
        <v>732</v>
      </c>
      <c r="Q5" s="197" t="s">
        <v>733</v>
      </c>
      <c r="R5" s="196" t="s">
        <v>732</v>
      </c>
      <c r="S5" s="197" t="s">
        <v>733</v>
      </c>
      <c r="T5" s="363"/>
    </row>
    <row r="6" spans="1:24" ht="30" customHeight="1">
      <c r="A6" s="90">
        <v>1</v>
      </c>
      <c r="B6" s="90">
        <v>780048</v>
      </c>
      <c r="C6" s="198" t="s">
        <v>734</v>
      </c>
      <c r="D6" s="92">
        <v>3351</v>
      </c>
      <c r="E6" s="92">
        <v>182079936</v>
      </c>
      <c r="F6" s="92">
        <v>3351</v>
      </c>
      <c r="G6" s="92">
        <v>182079936</v>
      </c>
      <c r="H6" s="92">
        <f>F6-D6</f>
        <v>0</v>
      </c>
      <c r="I6" s="92">
        <f>G6-E6</f>
        <v>0</v>
      </c>
      <c r="J6" s="92">
        <v>12009</v>
      </c>
      <c r="K6" s="92">
        <v>567665430</v>
      </c>
      <c r="L6" s="92">
        <v>12009</v>
      </c>
      <c r="M6" s="92">
        <v>567665430</v>
      </c>
      <c r="N6" s="92">
        <f>L6-J6</f>
        <v>0</v>
      </c>
      <c r="O6" s="92">
        <f>M6-K6</f>
        <v>0</v>
      </c>
      <c r="P6" s="92">
        <v>15360</v>
      </c>
      <c r="Q6" s="92">
        <v>749745366</v>
      </c>
      <c r="R6" s="92">
        <v>0</v>
      </c>
      <c r="S6" s="92">
        <v>0</v>
      </c>
      <c r="T6" s="92">
        <v>48811.547265624999</v>
      </c>
      <c r="U6" s="199"/>
      <c r="V6" s="199"/>
      <c r="W6" s="200"/>
      <c r="X6" s="200"/>
    </row>
    <row r="7" spans="1:24" ht="30" customHeight="1">
      <c r="A7" s="90">
        <v>2</v>
      </c>
      <c r="B7" s="90">
        <v>780046</v>
      </c>
      <c r="C7" s="198" t="s">
        <v>735</v>
      </c>
      <c r="D7" s="92">
        <v>860</v>
      </c>
      <c r="E7" s="92">
        <v>57478100</v>
      </c>
      <c r="F7" s="92">
        <v>860</v>
      </c>
      <c r="G7" s="92">
        <v>57478100</v>
      </c>
      <c r="H7" s="92">
        <f t="shared" ref="H7:I16" si="0">F7-D7</f>
        <v>0</v>
      </c>
      <c r="I7" s="92">
        <f t="shared" si="0"/>
        <v>0</v>
      </c>
      <c r="J7" s="92">
        <v>3440</v>
      </c>
      <c r="K7" s="92">
        <v>170775360</v>
      </c>
      <c r="L7" s="92">
        <v>3440</v>
      </c>
      <c r="M7" s="92">
        <v>170775360</v>
      </c>
      <c r="N7" s="92">
        <f t="shared" ref="N7:O14" si="1">L7-J7</f>
        <v>0</v>
      </c>
      <c r="O7" s="92">
        <f t="shared" si="1"/>
        <v>0</v>
      </c>
      <c r="P7" s="92">
        <v>4300</v>
      </c>
      <c r="Q7" s="92">
        <v>228253460</v>
      </c>
      <c r="R7" s="92">
        <v>0</v>
      </c>
      <c r="S7" s="92">
        <v>0</v>
      </c>
      <c r="T7" s="92">
        <v>53082.2</v>
      </c>
      <c r="U7" s="199"/>
      <c r="V7" s="199"/>
      <c r="W7" s="200"/>
      <c r="X7" s="200"/>
    </row>
    <row r="8" spans="1:24" ht="30" customHeight="1">
      <c r="A8" s="90">
        <f>SUM(A7+1)</f>
        <v>3</v>
      </c>
      <c r="B8" s="90">
        <v>780014</v>
      </c>
      <c r="C8" s="198" t="s">
        <v>736</v>
      </c>
      <c r="D8" s="92">
        <v>275</v>
      </c>
      <c r="E8" s="92">
        <v>13049300</v>
      </c>
      <c r="F8" s="92">
        <v>275</v>
      </c>
      <c r="G8" s="92">
        <v>13049300</v>
      </c>
      <c r="H8" s="92">
        <f t="shared" si="0"/>
        <v>0</v>
      </c>
      <c r="I8" s="92">
        <f t="shared" si="0"/>
        <v>0</v>
      </c>
      <c r="J8" s="92">
        <v>2525</v>
      </c>
      <c r="K8" s="92">
        <v>119674900</v>
      </c>
      <c r="L8" s="92">
        <v>2525</v>
      </c>
      <c r="M8" s="92">
        <v>119674900</v>
      </c>
      <c r="N8" s="92">
        <f t="shared" si="1"/>
        <v>0</v>
      </c>
      <c r="O8" s="92">
        <f t="shared" si="1"/>
        <v>0</v>
      </c>
      <c r="P8" s="92">
        <v>2800</v>
      </c>
      <c r="Q8" s="92">
        <v>132724200</v>
      </c>
      <c r="R8" s="92">
        <v>0</v>
      </c>
      <c r="S8" s="92">
        <v>0</v>
      </c>
      <c r="T8" s="92">
        <v>47401.5</v>
      </c>
      <c r="U8" s="199"/>
      <c r="V8" s="199"/>
      <c r="W8" s="200"/>
      <c r="X8" s="200"/>
    </row>
    <row r="9" spans="1:24" ht="30" customHeight="1">
      <c r="A9" s="88" t="s">
        <v>737</v>
      </c>
      <c r="B9" s="88"/>
      <c r="C9" s="88"/>
      <c r="D9" s="89">
        <v>4486</v>
      </c>
      <c r="E9" s="89">
        <v>252607336</v>
      </c>
      <c r="F9" s="89">
        <v>4486</v>
      </c>
      <c r="G9" s="89">
        <v>252607336</v>
      </c>
      <c r="H9" s="89">
        <f t="shared" si="0"/>
        <v>0</v>
      </c>
      <c r="I9" s="89">
        <f t="shared" si="0"/>
        <v>0</v>
      </c>
      <c r="J9" s="89">
        <v>17974</v>
      </c>
      <c r="K9" s="89">
        <v>858115690</v>
      </c>
      <c r="L9" s="89">
        <v>17974</v>
      </c>
      <c r="M9" s="89">
        <v>858115690</v>
      </c>
      <c r="N9" s="89">
        <f t="shared" si="1"/>
        <v>0</v>
      </c>
      <c r="O9" s="89">
        <f t="shared" si="1"/>
        <v>0</v>
      </c>
      <c r="P9" s="89">
        <v>22460</v>
      </c>
      <c r="Q9" s="89">
        <v>1110723026</v>
      </c>
      <c r="R9" s="89">
        <v>0</v>
      </c>
      <c r="S9" s="89">
        <v>0</v>
      </c>
      <c r="T9" s="89">
        <v>49453.38495102404</v>
      </c>
      <c r="U9" s="199"/>
      <c r="V9" s="199"/>
      <c r="W9" s="200"/>
      <c r="X9" s="200"/>
    </row>
    <row r="10" spans="1:24" ht="36" customHeight="1">
      <c r="A10" s="90">
        <v>4</v>
      </c>
      <c r="B10" s="90">
        <v>780131</v>
      </c>
      <c r="C10" s="91" t="s">
        <v>738</v>
      </c>
      <c r="D10" s="92">
        <v>280</v>
      </c>
      <c r="E10" s="92">
        <v>16040360</v>
      </c>
      <c r="F10" s="92">
        <v>280</v>
      </c>
      <c r="G10" s="92">
        <v>16040360</v>
      </c>
      <c r="H10" s="92">
        <f t="shared" si="0"/>
        <v>0</v>
      </c>
      <c r="I10" s="92">
        <f t="shared" si="0"/>
        <v>0</v>
      </c>
      <c r="J10" s="92">
        <v>1120</v>
      </c>
      <c r="K10" s="92">
        <v>44694720</v>
      </c>
      <c r="L10" s="92">
        <v>1120</v>
      </c>
      <c r="M10" s="92">
        <v>44694720</v>
      </c>
      <c r="N10" s="92">
        <f t="shared" si="1"/>
        <v>0</v>
      </c>
      <c r="O10" s="92">
        <f t="shared" si="1"/>
        <v>0</v>
      </c>
      <c r="P10" s="92">
        <v>1400</v>
      </c>
      <c r="Q10" s="92">
        <v>60735080</v>
      </c>
      <c r="R10" s="92">
        <v>0</v>
      </c>
      <c r="S10" s="92">
        <v>0</v>
      </c>
      <c r="T10" s="92">
        <v>43382.2</v>
      </c>
      <c r="U10" s="199"/>
      <c r="V10" s="199"/>
      <c r="W10" s="200"/>
      <c r="X10" s="200"/>
    </row>
    <row r="11" spans="1:24" ht="30" hidden="1" customHeight="1">
      <c r="A11" s="90">
        <f>SUM(A10+1)</f>
        <v>5</v>
      </c>
      <c r="B11" s="90">
        <v>780355</v>
      </c>
      <c r="C11" s="91" t="s">
        <v>739</v>
      </c>
      <c r="D11" s="92">
        <v>0</v>
      </c>
      <c r="E11" s="92">
        <v>0</v>
      </c>
      <c r="F11" s="92">
        <v>0</v>
      </c>
      <c r="G11" s="92">
        <v>0</v>
      </c>
      <c r="H11" s="92">
        <f t="shared" si="0"/>
        <v>0</v>
      </c>
      <c r="I11" s="92">
        <f t="shared" si="0"/>
        <v>0</v>
      </c>
      <c r="J11" s="92"/>
      <c r="K11" s="92"/>
      <c r="L11" s="92">
        <v>0</v>
      </c>
      <c r="M11" s="92">
        <v>0</v>
      </c>
      <c r="N11" s="92">
        <f t="shared" si="1"/>
        <v>0</v>
      </c>
      <c r="O11" s="92">
        <f t="shared" si="1"/>
        <v>0</v>
      </c>
      <c r="P11" s="92">
        <v>0</v>
      </c>
      <c r="Q11" s="92">
        <v>0</v>
      </c>
      <c r="R11" s="92">
        <f t="shared" ref="R11:S11" si="2">P11-N11</f>
        <v>0</v>
      </c>
      <c r="S11" s="92">
        <f t="shared" si="2"/>
        <v>0</v>
      </c>
      <c r="T11" s="92" t="e">
        <v>#DIV/0!</v>
      </c>
      <c r="U11" s="199"/>
      <c r="V11" s="199"/>
      <c r="W11" s="200"/>
      <c r="X11" s="200"/>
    </row>
    <row r="12" spans="1:24" ht="30" customHeight="1">
      <c r="A12" s="90">
        <v>5</v>
      </c>
      <c r="B12" s="90">
        <v>780224</v>
      </c>
      <c r="C12" s="91" t="s">
        <v>740</v>
      </c>
      <c r="D12" s="92">
        <v>100</v>
      </c>
      <c r="E12" s="92">
        <v>5706600</v>
      </c>
      <c r="F12" s="92">
        <v>100</v>
      </c>
      <c r="G12" s="92">
        <v>5706600</v>
      </c>
      <c r="H12" s="92">
        <f t="shared" si="0"/>
        <v>0</v>
      </c>
      <c r="I12" s="92">
        <f t="shared" si="0"/>
        <v>0</v>
      </c>
      <c r="J12" s="92">
        <v>400</v>
      </c>
      <c r="K12" s="92">
        <v>20082400</v>
      </c>
      <c r="L12" s="92">
        <v>400</v>
      </c>
      <c r="M12" s="92">
        <v>20082400</v>
      </c>
      <c r="N12" s="92">
        <f t="shared" si="1"/>
        <v>0</v>
      </c>
      <c r="O12" s="92">
        <f t="shared" si="1"/>
        <v>0</v>
      </c>
      <c r="P12" s="92">
        <v>500</v>
      </c>
      <c r="Q12" s="92">
        <v>25789000</v>
      </c>
      <c r="R12" s="92">
        <v>0</v>
      </c>
      <c r="S12" s="92">
        <v>0</v>
      </c>
      <c r="T12" s="92">
        <v>51578</v>
      </c>
      <c r="U12" s="199"/>
      <c r="V12" s="199"/>
      <c r="W12" s="200"/>
      <c r="X12" s="200"/>
    </row>
    <row r="13" spans="1:24" ht="30" hidden="1" customHeight="1">
      <c r="A13" s="90">
        <f>SUM(A12+1)</f>
        <v>6</v>
      </c>
      <c r="B13" s="90">
        <v>780549</v>
      </c>
      <c r="C13" s="91" t="s">
        <v>741</v>
      </c>
      <c r="D13" s="92">
        <v>0</v>
      </c>
      <c r="E13" s="92">
        <v>0</v>
      </c>
      <c r="F13" s="92">
        <v>0</v>
      </c>
      <c r="G13" s="92">
        <v>0</v>
      </c>
      <c r="H13" s="92">
        <f t="shared" si="0"/>
        <v>0</v>
      </c>
      <c r="I13" s="92">
        <f t="shared" si="0"/>
        <v>0</v>
      </c>
      <c r="J13" s="92"/>
      <c r="K13" s="92"/>
      <c r="L13" s="92">
        <v>0</v>
      </c>
      <c r="M13" s="92">
        <v>0</v>
      </c>
      <c r="N13" s="92">
        <f t="shared" si="1"/>
        <v>0</v>
      </c>
      <c r="O13" s="92">
        <f t="shared" si="1"/>
        <v>0</v>
      </c>
      <c r="P13" s="92">
        <v>0</v>
      </c>
      <c r="Q13" s="92">
        <v>0</v>
      </c>
      <c r="R13" s="92">
        <v>0</v>
      </c>
      <c r="S13" s="92">
        <v>0</v>
      </c>
      <c r="T13" s="92" t="e">
        <v>#DIV/0!</v>
      </c>
      <c r="U13" s="199"/>
      <c r="V13" s="199"/>
      <c r="W13" s="200"/>
      <c r="X13" s="200"/>
    </row>
    <row r="14" spans="1:24" ht="39.75" customHeight="1">
      <c r="A14" s="90">
        <v>6</v>
      </c>
      <c r="B14" s="90">
        <v>780435</v>
      </c>
      <c r="C14" s="91" t="s">
        <v>536</v>
      </c>
      <c r="D14" s="92">
        <v>190</v>
      </c>
      <c r="E14" s="92">
        <v>10142580</v>
      </c>
      <c r="F14" s="92">
        <v>128</v>
      </c>
      <c r="G14" s="92">
        <v>6832896</v>
      </c>
      <c r="H14" s="92">
        <f t="shared" si="0"/>
        <v>-62</v>
      </c>
      <c r="I14" s="92">
        <f t="shared" si="0"/>
        <v>-3309684</v>
      </c>
      <c r="J14" s="92">
        <v>450</v>
      </c>
      <c r="K14" s="92">
        <v>20980529</v>
      </c>
      <c r="L14" s="92">
        <v>512</v>
      </c>
      <c r="M14" s="92">
        <v>24290213</v>
      </c>
      <c r="N14" s="92">
        <f t="shared" si="1"/>
        <v>62</v>
      </c>
      <c r="O14" s="92">
        <f t="shared" si="1"/>
        <v>3309684</v>
      </c>
      <c r="P14" s="92">
        <v>640</v>
      </c>
      <c r="Q14" s="92">
        <v>31123109</v>
      </c>
      <c r="R14" s="92">
        <v>0</v>
      </c>
      <c r="S14" s="92">
        <v>0</v>
      </c>
      <c r="T14" s="92">
        <v>48629.857812499999</v>
      </c>
      <c r="U14" s="199"/>
      <c r="V14" s="199"/>
      <c r="W14" s="200"/>
      <c r="X14" s="200"/>
    </row>
    <row r="15" spans="1:24" ht="27" customHeight="1">
      <c r="A15" s="93" t="s">
        <v>742</v>
      </c>
      <c r="B15" s="93"/>
      <c r="C15" s="93"/>
      <c r="D15" s="89">
        <f t="shared" ref="D15:G15" si="3">D10+D12+D14</f>
        <v>570</v>
      </c>
      <c r="E15" s="89">
        <f t="shared" si="3"/>
        <v>31889540</v>
      </c>
      <c r="F15" s="89">
        <f t="shared" si="3"/>
        <v>508</v>
      </c>
      <c r="G15" s="89">
        <f t="shared" si="3"/>
        <v>28579856</v>
      </c>
      <c r="H15" s="89">
        <f t="shared" si="0"/>
        <v>-62</v>
      </c>
      <c r="I15" s="89">
        <f t="shared" si="0"/>
        <v>-3309684</v>
      </c>
      <c r="J15" s="89">
        <v>1970</v>
      </c>
      <c r="K15" s="89">
        <v>85757649</v>
      </c>
      <c r="L15" s="89">
        <f t="shared" ref="L15:Q15" si="4">L10+L12+L14</f>
        <v>2032</v>
      </c>
      <c r="M15" s="89">
        <f t="shared" si="4"/>
        <v>89067333</v>
      </c>
      <c r="N15" s="89">
        <f t="shared" si="4"/>
        <v>62</v>
      </c>
      <c r="O15" s="89">
        <f t="shared" si="4"/>
        <v>3309684</v>
      </c>
      <c r="P15" s="89">
        <f t="shared" si="4"/>
        <v>2540</v>
      </c>
      <c r="Q15" s="89">
        <f t="shared" si="4"/>
        <v>117647189</v>
      </c>
      <c r="R15" s="89">
        <v>0</v>
      </c>
      <c r="S15" s="89">
        <v>0</v>
      </c>
      <c r="T15" s="89">
        <v>46318</v>
      </c>
      <c r="U15" s="199"/>
      <c r="V15" s="199"/>
      <c r="W15" s="200"/>
      <c r="X15" s="200"/>
    </row>
    <row r="16" spans="1:24" ht="27" customHeight="1">
      <c r="A16" s="51"/>
      <c r="B16" s="93"/>
      <c r="C16" s="93" t="s">
        <v>743</v>
      </c>
      <c r="D16" s="89">
        <v>5056</v>
      </c>
      <c r="E16" s="89">
        <v>284496876</v>
      </c>
      <c r="F16" s="89">
        <v>4994</v>
      </c>
      <c r="G16" s="89">
        <v>284496876</v>
      </c>
      <c r="H16" s="89">
        <f t="shared" si="0"/>
        <v>-62</v>
      </c>
      <c r="I16" s="89">
        <v>3309684</v>
      </c>
      <c r="J16" s="89">
        <v>19944</v>
      </c>
      <c r="K16" s="89">
        <v>943873339</v>
      </c>
      <c r="L16" s="89">
        <v>20006</v>
      </c>
      <c r="M16" s="89">
        <v>947183023</v>
      </c>
      <c r="N16" s="89">
        <v>62</v>
      </c>
      <c r="O16" s="89">
        <v>3309684</v>
      </c>
      <c r="P16" s="89">
        <v>25000</v>
      </c>
      <c r="Q16" s="89">
        <v>1228370215</v>
      </c>
      <c r="R16" s="89">
        <v>0</v>
      </c>
      <c r="S16" s="89">
        <v>0</v>
      </c>
      <c r="T16" s="89">
        <v>49134.808599999997</v>
      </c>
      <c r="U16" s="199"/>
      <c r="V16" s="199"/>
      <c r="W16" s="200"/>
      <c r="X16" s="200"/>
    </row>
    <row r="17" spans="5:20">
      <c r="E17" s="203"/>
      <c r="G17" s="203"/>
      <c r="I17" s="203"/>
      <c r="J17" s="203"/>
      <c r="K17" s="203"/>
      <c r="L17" s="203"/>
      <c r="M17" s="203"/>
      <c r="N17" s="203"/>
      <c r="O17" s="203"/>
      <c r="Q17" s="203"/>
      <c r="S17" s="203"/>
      <c r="T17" s="203"/>
    </row>
    <row r="18" spans="5:20">
      <c r="E18" s="204"/>
      <c r="G18" s="204"/>
      <c r="I18" s="204"/>
      <c r="J18" s="204"/>
      <c r="K18" s="204"/>
      <c r="L18" s="203"/>
      <c r="M18" s="204"/>
      <c r="N18" s="203"/>
      <c r="O18" s="204"/>
      <c r="Q18" s="203"/>
      <c r="S18" s="203"/>
      <c r="T18" s="203"/>
    </row>
    <row r="19" spans="5:20">
      <c r="E19" s="203"/>
      <c r="G19" s="203"/>
      <c r="I19" s="203"/>
      <c r="J19" s="203"/>
      <c r="K19" s="203"/>
      <c r="L19" s="203"/>
      <c r="M19" s="203"/>
      <c r="N19" s="203"/>
      <c r="O19" s="203"/>
      <c r="Q19" s="203"/>
      <c r="S19" s="203"/>
      <c r="T19" s="203"/>
    </row>
    <row r="20" spans="5:20">
      <c r="E20" s="204"/>
      <c r="G20" s="204"/>
      <c r="I20" s="204"/>
      <c r="J20" s="204"/>
      <c r="K20" s="204"/>
      <c r="L20" s="204"/>
      <c r="M20" s="204"/>
      <c r="N20" s="204"/>
      <c r="O20" s="204"/>
      <c r="Q20" s="203"/>
      <c r="S20" s="203"/>
      <c r="T20" s="203"/>
    </row>
    <row r="21" spans="5:20">
      <c r="E21" s="203"/>
      <c r="G21" s="203"/>
      <c r="I21" s="203"/>
      <c r="J21" s="203"/>
      <c r="K21" s="203"/>
      <c r="L21" s="203"/>
      <c r="M21" s="203"/>
      <c r="N21" s="203"/>
      <c r="O21" s="203"/>
      <c r="Q21" s="203"/>
      <c r="S21" s="203"/>
      <c r="T21" s="203"/>
    </row>
    <row r="22" spans="5:20">
      <c r="E22" s="203"/>
      <c r="G22" s="203"/>
      <c r="I22" s="203"/>
      <c r="J22" s="203"/>
      <c r="K22" s="203"/>
      <c r="L22" s="203"/>
      <c r="M22" s="203"/>
      <c r="N22" s="203"/>
      <c r="O22" s="203"/>
      <c r="Q22" s="203"/>
      <c r="S22" s="203"/>
      <c r="T22" s="203"/>
    </row>
    <row r="23" spans="5:20">
      <c r="E23" s="203"/>
      <c r="G23" s="203"/>
      <c r="I23" s="203"/>
      <c r="J23" s="203"/>
      <c r="K23" s="203"/>
      <c r="L23" s="203"/>
      <c r="M23" s="203"/>
      <c r="N23" s="203"/>
      <c r="O23" s="203"/>
      <c r="Q23" s="203"/>
      <c r="S23" s="203"/>
      <c r="T23" s="203"/>
    </row>
    <row r="24" spans="5:20">
      <c r="E24" s="203"/>
      <c r="G24" s="203"/>
      <c r="I24" s="203"/>
      <c r="J24" s="203"/>
      <c r="K24" s="203"/>
      <c r="L24" s="203"/>
      <c r="M24" s="203"/>
      <c r="N24" s="203"/>
      <c r="O24" s="203"/>
      <c r="Q24" s="203"/>
      <c r="S24" s="203"/>
      <c r="T24" s="203"/>
    </row>
    <row r="25" spans="5:20">
      <c r="E25" s="203"/>
      <c r="G25" s="203"/>
      <c r="I25" s="203"/>
      <c r="J25" s="203"/>
      <c r="K25" s="203"/>
      <c r="L25" s="203"/>
      <c r="M25" s="203"/>
      <c r="N25" s="203"/>
      <c r="O25" s="203"/>
      <c r="Q25" s="203"/>
      <c r="S25" s="203"/>
      <c r="T25" s="203"/>
    </row>
    <row r="26" spans="5:20">
      <c r="E26" s="203"/>
      <c r="G26" s="203"/>
      <c r="I26" s="203"/>
      <c r="J26" s="203"/>
      <c r="K26" s="203"/>
      <c r="L26" s="203"/>
      <c r="M26" s="203"/>
      <c r="N26" s="203"/>
      <c r="O26" s="203"/>
      <c r="Q26" s="203"/>
      <c r="S26" s="203"/>
      <c r="T26" s="203"/>
    </row>
    <row r="27" spans="5:20">
      <c r="E27" s="203"/>
      <c r="G27" s="203"/>
      <c r="I27" s="203"/>
      <c r="J27" s="203"/>
      <c r="K27" s="203"/>
      <c r="L27" s="203"/>
      <c r="M27" s="203"/>
      <c r="N27" s="203"/>
      <c r="O27" s="203"/>
      <c r="Q27" s="203"/>
      <c r="S27" s="203"/>
      <c r="T27" s="203"/>
    </row>
    <row r="28" spans="5:20">
      <c r="E28" s="203"/>
      <c r="G28" s="203"/>
      <c r="I28" s="203"/>
      <c r="J28" s="203"/>
      <c r="K28" s="203"/>
      <c r="L28" s="203"/>
      <c r="M28" s="203"/>
      <c r="N28" s="203"/>
      <c r="O28" s="203"/>
      <c r="Q28" s="203"/>
      <c r="S28" s="203"/>
      <c r="T28" s="203"/>
    </row>
    <row r="29" spans="5:20">
      <c r="E29" s="203"/>
      <c r="G29" s="203"/>
      <c r="I29" s="203"/>
      <c r="J29" s="203"/>
      <c r="K29" s="203"/>
      <c r="L29" s="203"/>
      <c r="M29" s="203"/>
      <c r="N29" s="203"/>
      <c r="O29" s="203"/>
      <c r="Q29" s="203"/>
      <c r="S29" s="203"/>
      <c r="T29" s="203"/>
    </row>
    <row r="30" spans="5:20">
      <c r="E30" s="203"/>
      <c r="G30" s="203"/>
      <c r="I30" s="203"/>
      <c r="J30" s="203"/>
      <c r="K30" s="203"/>
      <c r="L30" s="203"/>
      <c r="M30" s="203"/>
      <c r="N30" s="203"/>
      <c r="O30" s="203"/>
      <c r="Q30" s="203"/>
      <c r="S30" s="203"/>
      <c r="T30" s="203"/>
    </row>
    <row r="31" spans="5:20">
      <c r="E31" s="203"/>
      <c r="G31" s="203"/>
      <c r="I31" s="203"/>
      <c r="J31" s="203"/>
      <c r="K31" s="203"/>
      <c r="L31" s="203"/>
      <c r="M31" s="203"/>
      <c r="N31" s="203"/>
      <c r="O31" s="203"/>
      <c r="Q31" s="203"/>
      <c r="S31" s="203"/>
      <c r="T31" s="203"/>
    </row>
    <row r="32" spans="5:20">
      <c r="E32" s="203"/>
      <c r="G32" s="203"/>
      <c r="I32" s="203"/>
      <c r="J32" s="203"/>
      <c r="K32" s="203"/>
      <c r="L32" s="203"/>
      <c r="M32" s="203"/>
      <c r="N32" s="203"/>
      <c r="O32" s="203"/>
      <c r="Q32" s="203"/>
      <c r="S32" s="203"/>
      <c r="T32" s="203"/>
    </row>
    <row r="33" spans="5:20">
      <c r="E33" s="203"/>
      <c r="G33" s="203"/>
      <c r="I33" s="203"/>
      <c r="J33" s="203"/>
      <c r="K33" s="203"/>
      <c r="L33" s="203"/>
      <c r="M33" s="203"/>
      <c r="N33" s="203"/>
      <c r="O33" s="203"/>
      <c r="Q33" s="203"/>
      <c r="S33" s="203"/>
      <c r="T33" s="203"/>
    </row>
    <row r="34" spans="5:20">
      <c r="E34" s="203"/>
      <c r="G34" s="203"/>
      <c r="I34" s="203"/>
      <c r="J34" s="203"/>
      <c r="K34" s="203"/>
      <c r="L34" s="203"/>
      <c r="M34" s="203"/>
      <c r="N34" s="203"/>
      <c r="O34" s="203"/>
      <c r="Q34" s="203"/>
      <c r="S34" s="203"/>
      <c r="T34" s="203"/>
    </row>
    <row r="35" spans="5:20">
      <c r="E35" s="203"/>
      <c r="G35" s="203"/>
      <c r="I35" s="203"/>
      <c r="J35" s="203"/>
      <c r="K35" s="203"/>
      <c r="L35" s="203"/>
      <c r="M35" s="203"/>
      <c r="N35" s="203"/>
      <c r="O35" s="203"/>
      <c r="Q35" s="203"/>
      <c r="S35" s="203"/>
      <c r="T35" s="203"/>
    </row>
    <row r="36" spans="5:20">
      <c r="E36" s="203"/>
      <c r="G36" s="203"/>
      <c r="I36" s="203"/>
      <c r="J36" s="203"/>
      <c r="K36" s="203"/>
      <c r="L36" s="203"/>
      <c r="M36" s="203"/>
      <c r="N36" s="203"/>
      <c r="O36" s="203"/>
      <c r="Q36" s="203"/>
      <c r="S36" s="203"/>
      <c r="T36" s="203"/>
    </row>
    <row r="37" spans="5:20">
      <c r="E37" s="203"/>
      <c r="G37" s="203"/>
      <c r="I37" s="203"/>
      <c r="J37" s="203"/>
      <c r="K37" s="203"/>
      <c r="L37" s="203"/>
      <c r="M37" s="203"/>
      <c r="N37" s="203"/>
      <c r="O37" s="203"/>
      <c r="Q37" s="203"/>
      <c r="S37" s="203"/>
      <c r="T37" s="203"/>
    </row>
    <row r="38" spans="5:20">
      <c r="E38" s="203"/>
      <c r="G38" s="203"/>
      <c r="I38" s="203"/>
      <c r="J38" s="203"/>
      <c r="K38" s="203"/>
      <c r="L38" s="203"/>
      <c r="M38" s="203"/>
      <c r="N38" s="203"/>
      <c r="O38" s="203"/>
      <c r="Q38" s="203"/>
      <c r="S38" s="203"/>
      <c r="T38" s="203"/>
    </row>
    <row r="39" spans="5:20">
      <c r="E39" s="203"/>
      <c r="G39" s="203"/>
      <c r="I39" s="203"/>
      <c r="J39" s="203"/>
      <c r="K39" s="203"/>
      <c r="L39" s="203"/>
      <c r="M39" s="203"/>
      <c r="N39" s="203"/>
      <c r="O39" s="203"/>
      <c r="Q39" s="203"/>
      <c r="S39" s="203"/>
      <c r="T39" s="203"/>
    </row>
    <row r="40" spans="5:20">
      <c r="E40" s="203"/>
      <c r="G40" s="203"/>
      <c r="I40" s="203"/>
      <c r="J40" s="203"/>
      <c r="K40" s="203"/>
      <c r="L40" s="203"/>
      <c r="M40" s="203"/>
      <c r="N40" s="203"/>
      <c r="O40" s="203"/>
      <c r="Q40" s="203"/>
      <c r="S40" s="203"/>
      <c r="T40" s="203"/>
    </row>
    <row r="41" spans="5:20">
      <c r="E41" s="203"/>
      <c r="G41" s="203"/>
      <c r="I41" s="203"/>
      <c r="J41" s="203"/>
      <c r="K41" s="203"/>
      <c r="L41" s="203"/>
      <c r="M41" s="203"/>
      <c r="N41" s="203"/>
      <c r="O41" s="203"/>
      <c r="Q41" s="203"/>
      <c r="S41" s="203"/>
      <c r="T41" s="203"/>
    </row>
    <row r="42" spans="5:20">
      <c r="E42" s="203"/>
      <c r="G42" s="203"/>
      <c r="I42" s="203"/>
      <c r="J42" s="203"/>
      <c r="K42" s="203"/>
      <c r="L42" s="203"/>
      <c r="M42" s="203"/>
      <c r="N42" s="203"/>
      <c r="O42" s="203"/>
      <c r="Q42" s="203"/>
      <c r="S42" s="203"/>
      <c r="T42" s="203"/>
    </row>
    <row r="43" spans="5:20">
      <c r="E43" s="203"/>
      <c r="G43" s="203"/>
      <c r="I43" s="203"/>
      <c r="J43" s="203"/>
      <c r="K43" s="203"/>
      <c r="L43" s="203"/>
      <c r="M43" s="203"/>
      <c r="N43" s="203"/>
      <c r="O43" s="203"/>
      <c r="Q43" s="203"/>
      <c r="S43" s="203"/>
      <c r="T43" s="203"/>
    </row>
    <row r="44" spans="5:20">
      <c r="E44" s="203"/>
      <c r="G44" s="203"/>
      <c r="I44" s="203"/>
      <c r="J44" s="203"/>
      <c r="K44" s="203"/>
      <c r="L44" s="203"/>
      <c r="M44" s="203"/>
      <c r="N44" s="203"/>
      <c r="O44" s="203"/>
      <c r="Q44" s="203"/>
      <c r="S44" s="203"/>
      <c r="T44" s="203"/>
    </row>
    <row r="45" spans="5:20">
      <c r="E45" s="203"/>
      <c r="G45" s="203"/>
      <c r="I45" s="203"/>
      <c r="J45" s="203"/>
      <c r="K45" s="203"/>
      <c r="L45" s="203"/>
      <c r="M45" s="203"/>
      <c r="N45" s="203"/>
      <c r="O45" s="203"/>
      <c r="Q45" s="203"/>
      <c r="S45" s="203"/>
      <c r="T45" s="203"/>
    </row>
    <row r="46" spans="5:20">
      <c r="E46" s="203"/>
      <c r="G46" s="203"/>
      <c r="I46" s="203"/>
      <c r="J46" s="203"/>
      <c r="K46" s="203"/>
      <c r="L46" s="203"/>
      <c r="M46" s="203"/>
      <c r="N46" s="203"/>
      <c r="O46" s="203"/>
      <c r="Q46" s="203"/>
      <c r="S46" s="203"/>
      <c r="T46" s="203"/>
    </row>
    <row r="47" spans="5:20">
      <c r="E47" s="203"/>
      <c r="G47" s="203"/>
      <c r="I47" s="203"/>
      <c r="J47" s="203"/>
      <c r="K47" s="203"/>
      <c r="L47" s="203"/>
      <c r="M47" s="203"/>
      <c r="N47" s="203"/>
      <c r="O47" s="203"/>
      <c r="Q47" s="203"/>
      <c r="S47" s="203"/>
      <c r="T47" s="203"/>
    </row>
    <row r="48" spans="5:20">
      <c r="E48" s="203"/>
      <c r="G48" s="203"/>
      <c r="I48" s="203"/>
      <c r="J48" s="203"/>
      <c r="K48" s="203"/>
      <c r="L48" s="203"/>
      <c r="M48" s="203"/>
      <c r="N48" s="203"/>
      <c r="O48" s="203"/>
      <c r="Q48" s="203"/>
      <c r="S48" s="203"/>
      <c r="T48" s="203"/>
    </row>
    <row r="49" spans="5:20">
      <c r="E49" s="203"/>
      <c r="G49" s="203"/>
      <c r="I49" s="203"/>
      <c r="J49" s="203"/>
      <c r="K49" s="203"/>
      <c r="L49" s="203"/>
      <c r="M49" s="203"/>
      <c r="N49" s="203"/>
      <c r="O49" s="203"/>
      <c r="Q49" s="203"/>
      <c r="S49" s="203"/>
      <c r="T49" s="203"/>
    </row>
    <row r="50" spans="5:20">
      <c r="E50" s="203"/>
      <c r="G50" s="203"/>
      <c r="I50" s="203"/>
      <c r="J50" s="203"/>
      <c r="K50" s="203"/>
      <c r="L50" s="203"/>
      <c r="M50" s="203"/>
      <c r="N50" s="203"/>
      <c r="O50" s="203"/>
      <c r="Q50" s="203"/>
      <c r="S50" s="203"/>
      <c r="T50" s="203"/>
    </row>
    <row r="51" spans="5:20">
      <c r="E51" s="203"/>
      <c r="G51" s="203"/>
      <c r="I51" s="203"/>
      <c r="J51" s="203"/>
      <c r="K51" s="203"/>
      <c r="L51" s="203"/>
      <c r="M51" s="203"/>
      <c r="N51" s="203"/>
      <c r="O51" s="203"/>
      <c r="Q51" s="203"/>
      <c r="S51" s="203"/>
      <c r="T51" s="203"/>
    </row>
    <row r="52" spans="5:20">
      <c r="E52" s="203"/>
      <c r="G52" s="203"/>
      <c r="I52" s="203"/>
      <c r="J52" s="203"/>
      <c r="K52" s="203"/>
      <c r="L52" s="203"/>
      <c r="M52" s="203"/>
      <c r="N52" s="203"/>
      <c r="O52" s="203"/>
      <c r="Q52" s="203"/>
      <c r="S52" s="203"/>
      <c r="T52" s="203"/>
    </row>
    <row r="53" spans="5:20">
      <c r="E53" s="203"/>
      <c r="G53" s="203"/>
      <c r="I53" s="203"/>
      <c r="J53" s="203"/>
      <c r="K53" s="203"/>
      <c r="L53" s="203"/>
      <c r="M53" s="203"/>
      <c r="N53" s="203"/>
      <c r="O53" s="203"/>
      <c r="Q53" s="203"/>
      <c r="S53" s="203"/>
      <c r="T53" s="203"/>
    </row>
    <row r="54" spans="5:20">
      <c r="E54" s="203"/>
      <c r="G54" s="203"/>
      <c r="I54" s="203"/>
      <c r="J54" s="203"/>
      <c r="K54" s="203"/>
      <c r="L54" s="203"/>
      <c r="M54" s="203"/>
      <c r="N54" s="203"/>
      <c r="O54" s="203"/>
      <c r="Q54" s="203"/>
      <c r="S54" s="203"/>
      <c r="T54" s="203"/>
    </row>
    <row r="55" spans="5:20">
      <c r="E55" s="203"/>
      <c r="G55" s="203"/>
      <c r="I55" s="203"/>
      <c r="J55" s="203"/>
      <c r="K55" s="203"/>
      <c r="L55" s="203"/>
      <c r="M55" s="203"/>
      <c r="N55" s="203"/>
      <c r="O55" s="203"/>
      <c r="Q55" s="203"/>
      <c r="S55" s="203"/>
      <c r="T55" s="203"/>
    </row>
    <row r="56" spans="5:20">
      <c r="E56" s="203"/>
      <c r="G56" s="203"/>
      <c r="I56" s="203"/>
      <c r="J56" s="203"/>
      <c r="K56" s="203"/>
      <c r="L56" s="203"/>
      <c r="M56" s="203"/>
      <c r="N56" s="203"/>
      <c r="O56" s="203"/>
      <c r="Q56" s="203"/>
      <c r="S56" s="203"/>
      <c r="T56" s="203"/>
    </row>
    <row r="57" spans="5:20">
      <c r="E57" s="203"/>
      <c r="G57" s="203"/>
      <c r="I57" s="203"/>
      <c r="J57" s="203"/>
      <c r="K57" s="203"/>
      <c r="L57" s="203"/>
      <c r="M57" s="203"/>
      <c r="N57" s="203"/>
      <c r="O57" s="203"/>
      <c r="Q57" s="203"/>
      <c r="S57" s="203"/>
      <c r="T57" s="203"/>
    </row>
    <row r="58" spans="5:20">
      <c r="E58" s="203"/>
      <c r="G58" s="203"/>
      <c r="I58" s="203"/>
      <c r="J58" s="203"/>
      <c r="K58" s="203"/>
      <c r="L58" s="203"/>
      <c r="M58" s="203"/>
      <c r="N58" s="203"/>
      <c r="O58" s="203"/>
      <c r="Q58" s="203"/>
      <c r="S58" s="203"/>
      <c r="T58" s="203"/>
    </row>
    <row r="59" spans="5:20">
      <c r="E59" s="203"/>
      <c r="G59" s="203"/>
      <c r="I59" s="203"/>
      <c r="J59" s="203"/>
      <c r="K59" s="203"/>
      <c r="L59" s="203"/>
      <c r="M59" s="203"/>
      <c r="N59" s="203"/>
      <c r="O59" s="203"/>
      <c r="Q59" s="203"/>
      <c r="S59" s="203"/>
      <c r="T59" s="203"/>
    </row>
    <row r="60" spans="5:20">
      <c r="E60" s="203"/>
      <c r="G60" s="203"/>
      <c r="I60" s="203"/>
      <c r="J60" s="203"/>
      <c r="K60" s="203"/>
      <c r="L60" s="203"/>
      <c r="M60" s="203"/>
      <c r="N60" s="203"/>
      <c r="O60" s="203"/>
      <c r="Q60" s="203"/>
      <c r="S60" s="203"/>
      <c r="T60" s="203"/>
    </row>
    <row r="61" spans="5:20">
      <c r="E61" s="203"/>
      <c r="G61" s="203"/>
      <c r="I61" s="203"/>
      <c r="J61" s="203"/>
      <c r="K61" s="203"/>
      <c r="L61" s="203"/>
      <c r="M61" s="203"/>
      <c r="N61" s="203"/>
      <c r="O61" s="203"/>
      <c r="Q61" s="203"/>
      <c r="S61" s="203"/>
      <c r="T61" s="203"/>
    </row>
    <row r="62" spans="5:20">
      <c r="E62" s="203"/>
      <c r="G62" s="203"/>
      <c r="I62" s="203"/>
      <c r="J62" s="203"/>
      <c r="K62" s="203"/>
      <c r="L62" s="203"/>
      <c r="M62" s="203"/>
      <c r="N62" s="203"/>
      <c r="O62" s="203"/>
      <c r="Q62" s="203"/>
      <c r="S62" s="203"/>
      <c r="T62" s="203"/>
    </row>
    <row r="63" spans="5:20">
      <c r="E63" s="203"/>
      <c r="G63" s="203"/>
      <c r="I63" s="203"/>
      <c r="J63" s="203"/>
      <c r="K63" s="203"/>
      <c r="L63" s="203"/>
      <c r="M63" s="203"/>
      <c r="N63" s="203"/>
      <c r="O63" s="203"/>
      <c r="Q63" s="203"/>
      <c r="S63" s="203"/>
      <c r="T63" s="203"/>
    </row>
    <row r="64" spans="5:20">
      <c r="E64" s="203"/>
      <c r="G64" s="203"/>
      <c r="I64" s="203"/>
      <c r="J64" s="203"/>
      <c r="K64" s="203"/>
      <c r="L64" s="203"/>
      <c r="M64" s="203"/>
      <c r="N64" s="203"/>
      <c r="O64" s="203"/>
      <c r="Q64" s="203"/>
      <c r="S64" s="203"/>
      <c r="T64" s="203"/>
    </row>
    <row r="65" spans="5:20">
      <c r="E65" s="203"/>
      <c r="G65" s="203"/>
      <c r="I65" s="203"/>
      <c r="J65" s="203"/>
      <c r="K65" s="203"/>
      <c r="L65" s="203"/>
      <c r="M65" s="203"/>
      <c r="N65" s="203"/>
      <c r="O65" s="203"/>
      <c r="Q65" s="203"/>
      <c r="S65" s="203"/>
      <c r="T65" s="203"/>
    </row>
  </sheetData>
  <mergeCells count="15">
    <mergeCell ref="A1:T1"/>
    <mergeCell ref="A3:A5"/>
    <mergeCell ref="B3:B5"/>
    <mergeCell ref="C3:C5"/>
    <mergeCell ref="D3:I3"/>
    <mergeCell ref="J3:O3"/>
    <mergeCell ref="P3:Q4"/>
    <mergeCell ref="R3:S4"/>
    <mergeCell ref="T3:T5"/>
    <mergeCell ref="D4:E4"/>
    <mergeCell ref="F4:G4"/>
    <mergeCell ref="H4:I4"/>
    <mergeCell ref="J4:K4"/>
    <mergeCell ref="L4:M4"/>
    <mergeCell ref="N4:O4"/>
  </mergeCells>
  <pageMargins left="0.11811023622047245" right="0.11811023622047245" top="0.74803149606299213" bottom="0.74803149606299213" header="0.31496062992125984" footer="0.31496062992125984"/>
  <pageSetup paperSize="9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0" tint="-0.14999847407452621"/>
    <pageSetUpPr fitToPage="1"/>
  </sheetPr>
  <dimension ref="A1:U23"/>
  <sheetViews>
    <sheetView zoomScale="62" zoomScaleNormal="62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A2" sqref="A2"/>
    </sheetView>
  </sheetViews>
  <sheetFormatPr defaultColWidth="9.109375" defaultRowHeight="14.4"/>
  <cols>
    <col min="1" max="1" width="12.44140625" style="220" customWidth="1"/>
    <col min="2" max="2" width="44" style="220" customWidth="1"/>
    <col min="3" max="5" width="15.6640625" style="220" customWidth="1"/>
    <col min="6" max="6" width="17.33203125" style="220" customWidth="1"/>
    <col min="7" max="7" width="14.5546875" style="220" customWidth="1"/>
    <col min="8" max="8" width="24.33203125" style="220" customWidth="1"/>
    <col min="9" max="9" width="18.44140625" style="220" customWidth="1"/>
    <col min="10" max="10" width="16.5546875" style="220" customWidth="1"/>
    <col min="11" max="11" width="17.109375" style="220" customWidth="1"/>
    <col min="12" max="12" width="16.5546875" style="220" customWidth="1"/>
    <col min="13" max="16" width="15.6640625" style="220" customWidth="1"/>
    <col min="17" max="17" width="14.6640625" style="220" hidden="1" customWidth="1"/>
    <col min="18" max="18" width="17.88671875" style="220" hidden="1" customWidth="1"/>
    <col min="19" max="19" width="15.109375" style="220" hidden="1" customWidth="1"/>
    <col min="20" max="20" width="20.44140625" style="220" hidden="1" customWidth="1"/>
    <col min="21" max="21" width="9.109375" style="220" collapsed="1"/>
    <col min="22" max="16384" width="9.109375" style="220"/>
  </cols>
  <sheetData>
    <row r="1" spans="1:20" s="207" customFormat="1" ht="33" customHeight="1">
      <c r="A1" s="364" t="s">
        <v>955</v>
      </c>
      <c r="B1" s="364"/>
      <c r="C1" s="364"/>
      <c r="D1" s="364"/>
      <c r="E1" s="364"/>
      <c r="F1" s="364"/>
      <c r="G1" s="364"/>
      <c r="H1" s="364"/>
      <c r="I1" s="364"/>
      <c r="J1" s="364"/>
      <c r="K1" s="364"/>
      <c r="L1" s="364"/>
      <c r="M1" s="364"/>
      <c r="N1" s="364"/>
      <c r="O1" s="364"/>
      <c r="P1" s="364"/>
      <c r="Q1" s="206"/>
      <c r="R1" s="206"/>
    </row>
    <row r="2" spans="1:20" s="208" customFormat="1" ht="24.75" customHeight="1"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</row>
    <row r="3" spans="1:20" s="207" customFormat="1" ht="60.75" customHeight="1">
      <c r="A3" s="365" t="s">
        <v>388</v>
      </c>
      <c r="B3" s="365" t="s">
        <v>389</v>
      </c>
      <c r="C3" s="366" t="s">
        <v>390</v>
      </c>
      <c r="D3" s="366"/>
      <c r="E3" s="366"/>
      <c r="F3" s="366"/>
      <c r="G3" s="367" t="s">
        <v>929</v>
      </c>
      <c r="H3" s="368"/>
      <c r="I3" s="366" t="s">
        <v>391</v>
      </c>
      <c r="J3" s="366"/>
      <c r="K3" s="366"/>
      <c r="L3" s="366"/>
      <c r="M3" s="366" t="s">
        <v>392</v>
      </c>
      <c r="N3" s="366"/>
      <c r="O3" s="366"/>
      <c r="P3" s="366"/>
      <c r="Q3" s="372" t="s">
        <v>393</v>
      </c>
      <c r="R3" s="373"/>
      <c r="S3" s="372" t="s">
        <v>394</v>
      </c>
      <c r="T3" s="373"/>
    </row>
    <row r="4" spans="1:20" s="207" customFormat="1" ht="84.75" customHeight="1">
      <c r="A4" s="365"/>
      <c r="B4" s="365"/>
      <c r="C4" s="365" t="s">
        <v>395</v>
      </c>
      <c r="D4" s="365"/>
      <c r="E4" s="365" t="s">
        <v>396</v>
      </c>
      <c r="F4" s="365"/>
      <c r="G4" s="369"/>
      <c r="H4" s="370"/>
      <c r="I4" s="365" t="s">
        <v>395</v>
      </c>
      <c r="J4" s="365"/>
      <c r="K4" s="365" t="s">
        <v>396</v>
      </c>
      <c r="L4" s="365"/>
      <c r="M4" s="365" t="s">
        <v>395</v>
      </c>
      <c r="N4" s="365"/>
      <c r="O4" s="365" t="s">
        <v>396</v>
      </c>
      <c r="P4" s="365"/>
      <c r="Q4" s="365" t="s">
        <v>395</v>
      </c>
      <c r="R4" s="365"/>
      <c r="S4" s="365" t="s">
        <v>397</v>
      </c>
      <c r="T4" s="365"/>
    </row>
    <row r="5" spans="1:20" s="207" customFormat="1" ht="18">
      <c r="A5" s="365"/>
      <c r="B5" s="365"/>
      <c r="C5" s="210" t="s">
        <v>398</v>
      </c>
      <c r="D5" s="210" t="s">
        <v>399</v>
      </c>
      <c r="E5" s="210" t="s">
        <v>398</v>
      </c>
      <c r="F5" s="210" t="s">
        <v>399</v>
      </c>
      <c r="G5" s="210" t="s">
        <v>398</v>
      </c>
      <c r="H5" s="210" t="s">
        <v>399</v>
      </c>
      <c r="I5" s="210" t="s">
        <v>398</v>
      </c>
      <c r="J5" s="210" t="s">
        <v>399</v>
      </c>
      <c r="K5" s="210" t="s">
        <v>398</v>
      </c>
      <c r="L5" s="210" t="s">
        <v>399</v>
      </c>
      <c r="M5" s="210" t="s">
        <v>398</v>
      </c>
      <c r="N5" s="210" t="s">
        <v>399</v>
      </c>
      <c r="O5" s="210" t="s">
        <v>398</v>
      </c>
      <c r="P5" s="210" t="s">
        <v>399</v>
      </c>
      <c r="Q5" s="210" t="s">
        <v>398</v>
      </c>
      <c r="R5" s="210" t="s">
        <v>399</v>
      </c>
      <c r="S5" s="210" t="s">
        <v>398</v>
      </c>
      <c r="T5" s="210" t="s">
        <v>399</v>
      </c>
    </row>
    <row r="6" spans="1:20" s="216" customFormat="1" ht="18">
      <c r="A6" s="211" t="s">
        <v>372</v>
      </c>
      <c r="B6" s="211" t="s">
        <v>373</v>
      </c>
      <c r="C6" s="212">
        <v>650</v>
      </c>
      <c r="D6" s="212">
        <v>3714678</v>
      </c>
      <c r="E6" s="212">
        <v>204841</v>
      </c>
      <c r="F6" s="212">
        <v>72989268</v>
      </c>
      <c r="G6" s="213">
        <v>3335</v>
      </c>
      <c r="H6" s="213">
        <v>24829130.700000003</v>
      </c>
      <c r="I6" s="213">
        <f t="shared" ref="I6:J16" si="0">ABS(K6)</f>
        <v>3335</v>
      </c>
      <c r="J6" s="213">
        <f t="shared" si="0"/>
        <v>24829130.700000003</v>
      </c>
      <c r="K6" s="213">
        <f>G6*-1</f>
        <v>-3335</v>
      </c>
      <c r="L6" s="213">
        <f>H6*-1</f>
        <v>-24829130.700000003</v>
      </c>
      <c r="M6" s="213">
        <f t="shared" ref="M6:M22" si="1">C6+I6</f>
        <v>3985</v>
      </c>
      <c r="N6" s="213">
        <f t="shared" ref="N6:N22" si="2">D6+J6</f>
        <v>28543808.700000003</v>
      </c>
      <c r="O6" s="213">
        <f t="shared" ref="O6:O22" si="3">E6+K6</f>
        <v>201506</v>
      </c>
      <c r="P6" s="213">
        <f t="shared" ref="P6:P22" si="4">F6+L6</f>
        <v>48160137.299999997</v>
      </c>
      <c r="Q6" s="214" t="e">
        <f>#REF!+#REF!</f>
        <v>#REF!</v>
      </c>
      <c r="R6" s="214" t="e">
        <f>#REF!+#REF!</f>
        <v>#REF!</v>
      </c>
      <c r="S6" s="215" t="e">
        <f>#REF!-#REF!</f>
        <v>#REF!</v>
      </c>
      <c r="T6" s="215" t="e">
        <f>#REF!-#REF!</f>
        <v>#REF!</v>
      </c>
    </row>
    <row r="7" spans="1:20" s="216" customFormat="1" ht="18">
      <c r="A7" s="211" t="s">
        <v>374</v>
      </c>
      <c r="B7" s="211" t="s">
        <v>375</v>
      </c>
      <c r="C7" s="212">
        <v>1400</v>
      </c>
      <c r="D7" s="212">
        <v>8000846</v>
      </c>
      <c r="E7" s="212">
        <v>371464</v>
      </c>
      <c r="F7" s="212">
        <v>53338883</v>
      </c>
      <c r="G7" s="213">
        <v>512</v>
      </c>
      <c r="H7" s="213">
        <v>4852720.0999999996</v>
      </c>
      <c r="I7" s="213">
        <f t="shared" si="0"/>
        <v>512</v>
      </c>
      <c r="J7" s="213">
        <f t="shared" si="0"/>
        <v>4852720.0999999996</v>
      </c>
      <c r="K7" s="213">
        <f t="shared" ref="K7:L22" si="5">G7*-1</f>
        <v>-512</v>
      </c>
      <c r="L7" s="213">
        <f t="shared" si="5"/>
        <v>-4852720.0999999996</v>
      </c>
      <c r="M7" s="213">
        <f t="shared" si="1"/>
        <v>1912</v>
      </c>
      <c r="N7" s="213">
        <f t="shared" si="2"/>
        <v>12853566.1</v>
      </c>
      <c r="O7" s="213">
        <f t="shared" si="3"/>
        <v>370952</v>
      </c>
      <c r="P7" s="213">
        <f t="shared" si="4"/>
        <v>48486162.899999999</v>
      </c>
      <c r="Q7" s="214" t="e">
        <f>#REF!+#REF!</f>
        <v>#REF!</v>
      </c>
      <c r="R7" s="214" t="e">
        <f>#REF!+#REF!</f>
        <v>#REF!</v>
      </c>
      <c r="S7" s="215" t="e">
        <f>#REF!-#REF!</f>
        <v>#REF!</v>
      </c>
      <c r="T7" s="215" t="e">
        <f>#REF!-#REF!</f>
        <v>#REF!</v>
      </c>
    </row>
    <row r="8" spans="1:20" s="216" customFormat="1" ht="18">
      <c r="A8" s="211" t="s">
        <v>400</v>
      </c>
      <c r="B8" s="211" t="s">
        <v>401</v>
      </c>
      <c r="C8" s="212">
        <v>150</v>
      </c>
      <c r="D8" s="212">
        <v>857233</v>
      </c>
      <c r="E8" s="212">
        <v>640</v>
      </c>
      <c r="F8" s="212">
        <v>435337</v>
      </c>
      <c r="G8" s="213">
        <v>0</v>
      </c>
      <c r="H8" s="213">
        <v>0</v>
      </c>
      <c r="I8" s="213">
        <f t="shared" si="0"/>
        <v>0</v>
      </c>
      <c r="J8" s="213">
        <f t="shared" si="0"/>
        <v>0</v>
      </c>
      <c r="K8" s="213">
        <f t="shared" si="5"/>
        <v>0</v>
      </c>
      <c r="L8" s="213">
        <f t="shared" si="5"/>
        <v>0</v>
      </c>
      <c r="M8" s="213">
        <f t="shared" si="1"/>
        <v>150</v>
      </c>
      <c r="N8" s="213">
        <f t="shared" si="2"/>
        <v>857233</v>
      </c>
      <c r="O8" s="213">
        <f t="shared" si="3"/>
        <v>640</v>
      </c>
      <c r="P8" s="213">
        <f t="shared" si="4"/>
        <v>435337</v>
      </c>
      <c r="Q8" s="214" t="e">
        <f>#REF!+#REF!</f>
        <v>#REF!</v>
      </c>
      <c r="R8" s="214" t="e">
        <f>#REF!+#REF!</f>
        <v>#REF!</v>
      </c>
      <c r="S8" s="215" t="e">
        <f>#REF!-#REF!</f>
        <v>#REF!</v>
      </c>
      <c r="T8" s="215" t="e">
        <f>#REF!-#REF!</f>
        <v>#REF!</v>
      </c>
    </row>
    <row r="9" spans="1:20" s="216" customFormat="1" ht="18">
      <c r="A9" s="211" t="s">
        <v>376</v>
      </c>
      <c r="B9" s="211" t="s">
        <v>377</v>
      </c>
      <c r="C9" s="212">
        <v>500</v>
      </c>
      <c r="D9" s="212">
        <v>2857445</v>
      </c>
      <c r="E9" s="212">
        <v>124641</v>
      </c>
      <c r="F9" s="212">
        <v>41413800</v>
      </c>
      <c r="G9" s="213">
        <v>1363</v>
      </c>
      <c r="H9" s="213">
        <v>12081527.699999999</v>
      </c>
      <c r="I9" s="213">
        <f t="shared" si="0"/>
        <v>1363</v>
      </c>
      <c r="J9" s="213">
        <f t="shared" si="0"/>
        <v>12081527.699999999</v>
      </c>
      <c r="K9" s="213">
        <f t="shared" si="5"/>
        <v>-1363</v>
      </c>
      <c r="L9" s="213">
        <f t="shared" si="5"/>
        <v>-12081527.699999999</v>
      </c>
      <c r="M9" s="213">
        <f t="shared" si="1"/>
        <v>1863</v>
      </c>
      <c r="N9" s="213">
        <f t="shared" si="2"/>
        <v>14938972.699999999</v>
      </c>
      <c r="O9" s="213">
        <f t="shared" si="3"/>
        <v>123278</v>
      </c>
      <c r="P9" s="213">
        <f t="shared" si="4"/>
        <v>29332272.300000001</v>
      </c>
      <c r="Q9" s="214" t="e">
        <f>#REF!+#REF!</f>
        <v>#REF!</v>
      </c>
      <c r="R9" s="214" t="e">
        <f>#REF!+#REF!</f>
        <v>#REF!</v>
      </c>
      <c r="S9" s="215" t="e">
        <f>#REF!-#REF!</f>
        <v>#REF!</v>
      </c>
      <c r="T9" s="215" t="e">
        <f>#REF!-#REF!</f>
        <v>#REF!</v>
      </c>
    </row>
    <row r="10" spans="1:20" s="216" customFormat="1" ht="18">
      <c r="A10" s="211" t="s">
        <v>402</v>
      </c>
      <c r="B10" s="211" t="s">
        <v>383</v>
      </c>
      <c r="C10" s="212">
        <v>1500</v>
      </c>
      <c r="D10" s="212">
        <v>8572335</v>
      </c>
      <c r="E10" s="212">
        <v>28028</v>
      </c>
      <c r="F10" s="212">
        <v>16247665</v>
      </c>
      <c r="G10" s="213">
        <v>624</v>
      </c>
      <c r="H10" s="213">
        <v>5101360.0000000009</v>
      </c>
      <c r="I10" s="213">
        <f t="shared" si="0"/>
        <v>624</v>
      </c>
      <c r="J10" s="213">
        <f t="shared" si="0"/>
        <v>5101360.0000000009</v>
      </c>
      <c r="K10" s="213">
        <f t="shared" si="5"/>
        <v>-624</v>
      </c>
      <c r="L10" s="213">
        <f t="shared" si="5"/>
        <v>-5101360.0000000009</v>
      </c>
      <c r="M10" s="213">
        <f t="shared" si="1"/>
        <v>2124</v>
      </c>
      <c r="N10" s="213">
        <f t="shared" si="2"/>
        <v>13673695</v>
      </c>
      <c r="O10" s="213">
        <f t="shared" si="3"/>
        <v>27404</v>
      </c>
      <c r="P10" s="213">
        <f t="shared" si="4"/>
        <v>11146305</v>
      </c>
      <c r="Q10" s="214" t="e">
        <f>#REF!+#REF!</f>
        <v>#REF!</v>
      </c>
      <c r="R10" s="214" t="e">
        <f>#REF!+#REF!</f>
        <v>#REF!</v>
      </c>
      <c r="S10" s="215" t="e">
        <f>#REF!-#REF!</f>
        <v>#REF!</v>
      </c>
      <c r="T10" s="215" t="e">
        <f>#REF!-#REF!</f>
        <v>#REF!</v>
      </c>
    </row>
    <row r="11" spans="1:20" s="216" customFormat="1" ht="18">
      <c r="A11" s="211" t="s">
        <v>403</v>
      </c>
      <c r="B11" s="211" t="s">
        <v>404</v>
      </c>
      <c r="C11" s="212">
        <v>2500</v>
      </c>
      <c r="D11" s="212">
        <v>14287225</v>
      </c>
      <c r="E11" s="212">
        <v>346957</v>
      </c>
      <c r="F11" s="212">
        <v>64687695</v>
      </c>
      <c r="G11" s="213">
        <v>272</v>
      </c>
      <c r="H11" s="213">
        <v>2384272</v>
      </c>
      <c r="I11" s="213">
        <f t="shared" si="0"/>
        <v>272</v>
      </c>
      <c r="J11" s="213">
        <f t="shared" si="0"/>
        <v>2384272</v>
      </c>
      <c r="K11" s="213">
        <f t="shared" si="5"/>
        <v>-272</v>
      </c>
      <c r="L11" s="213">
        <f t="shared" si="5"/>
        <v>-2384272</v>
      </c>
      <c r="M11" s="213">
        <f t="shared" si="1"/>
        <v>2772</v>
      </c>
      <c r="N11" s="213">
        <f t="shared" si="2"/>
        <v>16671497</v>
      </c>
      <c r="O11" s="213">
        <f t="shared" si="3"/>
        <v>346685</v>
      </c>
      <c r="P11" s="213">
        <f t="shared" si="4"/>
        <v>62303423</v>
      </c>
      <c r="Q11" s="214" t="e">
        <f>#REF!+#REF!</f>
        <v>#REF!</v>
      </c>
      <c r="R11" s="214" t="e">
        <f>#REF!+#REF!</f>
        <v>#REF!</v>
      </c>
      <c r="S11" s="215" t="e">
        <f>#REF!-#REF!</f>
        <v>#REF!</v>
      </c>
      <c r="T11" s="215" t="e">
        <f>#REF!-#REF!</f>
        <v>#REF!</v>
      </c>
    </row>
    <row r="12" spans="1:20" s="216" customFormat="1" ht="18">
      <c r="A12" s="211" t="s">
        <v>405</v>
      </c>
      <c r="B12" s="211" t="s">
        <v>406</v>
      </c>
      <c r="C12" s="212">
        <v>100</v>
      </c>
      <c r="D12" s="212">
        <v>571489</v>
      </c>
      <c r="E12" s="212">
        <v>559961</v>
      </c>
      <c r="F12" s="212">
        <v>103753119</v>
      </c>
      <c r="G12" s="213">
        <v>1263</v>
      </c>
      <c r="H12" s="213">
        <v>13354548.899999997</v>
      </c>
      <c r="I12" s="213">
        <f t="shared" si="0"/>
        <v>1263</v>
      </c>
      <c r="J12" s="213">
        <f t="shared" si="0"/>
        <v>13354548.899999997</v>
      </c>
      <c r="K12" s="213">
        <f t="shared" si="5"/>
        <v>-1263</v>
      </c>
      <c r="L12" s="213">
        <f t="shared" si="5"/>
        <v>-13354548.899999997</v>
      </c>
      <c r="M12" s="213">
        <f t="shared" si="1"/>
        <v>1363</v>
      </c>
      <c r="N12" s="213">
        <f t="shared" si="2"/>
        <v>13926037.899999997</v>
      </c>
      <c r="O12" s="213">
        <f t="shared" si="3"/>
        <v>558698</v>
      </c>
      <c r="P12" s="213">
        <f t="shared" si="4"/>
        <v>90398570.100000009</v>
      </c>
      <c r="Q12" s="214" t="e">
        <f>#REF!+#REF!</f>
        <v>#REF!</v>
      </c>
      <c r="R12" s="214" t="e">
        <f>#REF!+#REF!</f>
        <v>#REF!</v>
      </c>
      <c r="S12" s="215" t="e">
        <f>#REF!-#REF!</f>
        <v>#REF!</v>
      </c>
      <c r="T12" s="215" t="e">
        <f>#REF!-#REF!</f>
        <v>#REF!</v>
      </c>
    </row>
    <row r="13" spans="1:20" s="216" customFormat="1" ht="18">
      <c r="A13" s="211" t="s">
        <v>378</v>
      </c>
      <c r="B13" s="211" t="s">
        <v>379</v>
      </c>
      <c r="C13" s="212">
        <v>250</v>
      </c>
      <c r="D13" s="212">
        <v>1428722</v>
      </c>
      <c r="E13" s="212">
        <v>1636</v>
      </c>
      <c r="F13" s="212">
        <v>585330</v>
      </c>
      <c r="G13" s="213">
        <v>12</v>
      </c>
      <c r="H13" s="213">
        <v>6956.4000000000005</v>
      </c>
      <c r="I13" s="213">
        <f t="shared" si="0"/>
        <v>12</v>
      </c>
      <c r="J13" s="213">
        <f t="shared" si="0"/>
        <v>6956.4000000000005</v>
      </c>
      <c r="K13" s="213">
        <f t="shared" si="5"/>
        <v>-12</v>
      </c>
      <c r="L13" s="213">
        <f t="shared" si="5"/>
        <v>-6956.4000000000005</v>
      </c>
      <c r="M13" s="213">
        <f t="shared" si="1"/>
        <v>262</v>
      </c>
      <c r="N13" s="213">
        <f t="shared" si="2"/>
        <v>1435678.4</v>
      </c>
      <c r="O13" s="213">
        <f t="shared" si="3"/>
        <v>1624</v>
      </c>
      <c r="P13" s="213">
        <f t="shared" si="4"/>
        <v>578373.6</v>
      </c>
      <c r="Q13" s="214" t="e">
        <f>#REF!+#REF!</f>
        <v>#REF!</v>
      </c>
      <c r="R13" s="214" t="e">
        <f>#REF!+#REF!</f>
        <v>#REF!</v>
      </c>
      <c r="S13" s="215" t="e">
        <f>#REF!-#REF!</f>
        <v>#REF!</v>
      </c>
      <c r="T13" s="215" t="e">
        <f>#REF!-#REF!</f>
        <v>#REF!</v>
      </c>
    </row>
    <row r="14" spans="1:20" s="216" customFormat="1" ht="18">
      <c r="A14" s="211" t="s">
        <v>407</v>
      </c>
      <c r="B14" s="211" t="s">
        <v>408</v>
      </c>
      <c r="C14" s="212">
        <v>20</v>
      </c>
      <c r="D14" s="212">
        <v>114298</v>
      </c>
      <c r="E14" s="212">
        <v>4504</v>
      </c>
      <c r="F14" s="212">
        <v>2610854</v>
      </c>
      <c r="G14" s="213">
        <v>222</v>
      </c>
      <c r="H14" s="213">
        <v>1867708.8</v>
      </c>
      <c r="I14" s="213">
        <f t="shared" si="0"/>
        <v>222</v>
      </c>
      <c r="J14" s="213">
        <f t="shared" si="0"/>
        <v>1867708.8</v>
      </c>
      <c r="K14" s="213">
        <f t="shared" si="5"/>
        <v>-222</v>
      </c>
      <c r="L14" s="213">
        <f t="shared" si="5"/>
        <v>-1867708.8</v>
      </c>
      <c r="M14" s="213">
        <f t="shared" si="1"/>
        <v>242</v>
      </c>
      <c r="N14" s="213">
        <f t="shared" si="2"/>
        <v>1982006.8</v>
      </c>
      <c r="O14" s="213">
        <f t="shared" si="3"/>
        <v>4282</v>
      </c>
      <c r="P14" s="213">
        <f t="shared" si="4"/>
        <v>743145.2</v>
      </c>
      <c r="Q14" s="214" t="e">
        <f>#REF!+#REF!</f>
        <v>#REF!</v>
      </c>
      <c r="R14" s="214" t="e">
        <f>#REF!+#REF!</f>
        <v>#REF!</v>
      </c>
      <c r="S14" s="215" t="e">
        <f>#REF!-#REF!</f>
        <v>#REF!</v>
      </c>
      <c r="T14" s="215" t="e">
        <f>#REF!-#REF!</f>
        <v>#REF!</v>
      </c>
    </row>
    <row r="15" spans="1:20" s="216" customFormat="1" ht="18">
      <c r="A15" s="211" t="s">
        <v>409</v>
      </c>
      <c r="B15" s="211" t="s">
        <v>410</v>
      </c>
      <c r="C15" s="212">
        <v>1000</v>
      </c>
      <c r="D15" s="212">
        <v>5714890</v>
      </c>
      <c r="E15" s="212">
        <v>0</v>
      </c>
      <c r="F15" s="212">
        <v>0</v>
      </c>
      <c r="G15" s="213">
        <v>0</v>
      </c>
      <c r="H15" s="213">
        <v>0</v>
      </c>
      <c r="I15" s="213">
        <f t="shared" si="0"/>
        <v>0</v>
      </c>
      <c r="J15" s="213">
        <f t="shared" si="0"/>
        <v>0</v>
      </c>
      <c r="K15" s="213">
        <f t="shared" si="5"/>
        <v>0</v>
      </c>
      <c r="L15" s="213">
        <f t="shared" si="5"/>
        <v>0</v>
      </c>
      <c r="M15" s="213">
        <f t="shared" si="1"/>
        <v>1000</v>
      </c>
      <c r="N15" s="213">
        <f t="shared" si="2"/>
        <v>5714890</v>
      </c>
      <c r="O15" s="213">
        <f t="shared" si="3"/>
        <v>0</v>
      </c>
      <c r="P15" s="213">
        <f t="shared" si="4"/>
        <v>0</v>
      </c>
      <c r="Q15" s="214" t="e">
        <f>#REF!+#REF!</f>
        <v>#REF!</v>
      </c>
      <c r="R15" s="214" t="e">
        <f>#REF!+#REF!</f>
        <v>#REF!</v>
      </c>
      <c r="S15" s="215" t="e">
        <f>#REF!-#REF!</f>
        <v>#REF!</v>
      </c>
      <c r="T15" s="215" t="e">
        <f>#REF!-#REF!</f>
        <v>#REF!</v>
      </c>
    </row>
    <row r="16" spans="1:20" s="216" customFormat="1" ht="18">
      <c r="A16" s="211" t="s">
        <v>380</v>
      </c>
      <c r="B16" s="211" t="s">
        <v>381</v>
      </c>
      <c r="C16" s="212">
        <v>200</v>
      </c>
      <c r="D16" s="212">
        <v>1142978</v>
      </c>
      <c r="E16" s="212">
        <v>1</v>
      </c>
      <c r="F16" s="212">
        <v>32820</v>
      </c>
      <c r="G16" s="213">
        <v>0</v>
      </c>
      <c r="H16" s="213">
        <v>0</v>
      </c>
      <c r="I16" s="213">
        <f t="shared" si="0"/>
        <v>0</v>
      </c>
      <c r="J16" s="213">
        <f t="shared" si="0"/>
        <v>0</v>
      </c>
      <c r="K16" s="213">
        <f t="shared" si="5"/>
        <v>0</v>
      </c>
      <c r="L16" s="213">
        <f t="shared" si="5"/>
        <v>0</v>
      </c>
      <c r="M16" s="213">
        <f t="shared" si="1"/>
        <v>200</v>
      </c>
      <c r="N16" s="213">
        <f t="shared" si="2"/>
        <v>1142978</v>
      </c>
      <c r="O16" s="213">
        <f t="shared" si="3"/>
        <v>1</v>
      </c>
      <c r="P16" s="213">
        <f t="shared" si="4"/>
        <v>32820</v>
      </c>
      <c r="Q16" s="214" t="e">
        <f>#REF!+#REF!</f>
        <v>#REF!</v>
      </c>
      <c r="R16" s="214" t="e">
        <f>#REF!+#REF!</f>
        <v>#REF!</v>
      </c>
      <c r="S16" s="215" t="e">
        <f>#REF!-#REF!</f>
        <v>#REF!</v>
      </c>
      <c r="T16" s="215" t="e">
        <f>#REF!-#REF!</f>
        <v>#REF!</v>
      </c>
    </row>
    <row r="17" spans="1:20" s="207" customFormat="1" ht="18">
      <c r="A17" s="211" t="s">
        <v>368</v>
      </c>
      <c r="B17" s="211" t="s">
        <v>369</v>
      </c>
      <c r="C17" s="212">
        <v>0</v>
      </c>
      <c r="D17" s="212">
        <v>0</v>
      </c>
      <c r="E17" s="212">
        <v>19830</v>
      </c>
      <c r="F17" s="212">
        <v>9161874</v>
      </c>
      <c r="G17" s="213">
        <v>486</v>
      </c>
      <c r="H17" s="213">
        <v>3446896.1999999997</v>
      </c>
      <c r="I17" s="213">
        <f>ABS(K17)</f>
        <v>486</v>
      </c>
      <c r="J17" s="213">
        <f>ABS(L17)</f>
        <v>3446896.1999999997</v>
      </c>
      <c r="K17" s="213">
        <f t="shared" si="5"/>
        <v>-486</v>
      </c>
      <c r="L17" s="213">
        <f t="shared" si="5"/>
        <v>-3446896.1999999997</v>
      </c>
      <c r="M17" s="213">
        <f t="shared" si="1"/>
        <v>486</v>
      </c>
      <c r="N17" s="213">
        <f t="shared" si="2"/>
        <v>3446896.1999999997</v>
      </c>
      <c r="O17" s="213">
        <f t="shared" si="3"/>
        <v>19344</v>
      </c>
      <c r="P17" s="213">
        <f t="shared" si="4"/>
        <v>5714977.8000000007</v>
      </c>
      <c r="Q17" s="217" t="e">
        <f>#REF!+#REF!</f>
        <v>#REF!</v>
      </c>
      <c r="R17" s="217" t="e">
        <f>#REF!+#REF!</f>
        <v>#REF!</v>
      </c>
      <c r="S17" s="218" t="e">
        <f>#REF!-#REF!</f>
        <v>#REF!</v>
      </c>
      <c r="T17" s="218" t="e">
        <f>#REF!-#REF!</f>
        <v>#REF!</v>
      </c>
    </row>
    <row r="18" spans="1:20" s="207" customFormat="1" ht="18">
      <c r="A18" s="211" t="s">
        <v>370</v>
      </c>
      <c r="B18" s="211" t="s">
        <v>371</v>
      </c>
      <c r="C18" s="212">
        <v>0</v>
      </c>
      <c r="D18" s="212">
        <v>0</v>
      </c>
      <c r="E18" s="212">
        <v>45242</v>
      </c>
      <c r="F18" s="212">
        <v>23432551</v>
      </c>
      <c r="G18" s="213">
        <v>928</v>
      </c>
      <c r="H18" s="213">
        <v>7647402.4000000004</v>
      </c>
      <c r="I18" s="213">
        <f t="shared" ref="I18:J22" si="6">ABS(K18)</f>
        <v>928</v>
      </c>
      <c r="J18" s="213">
        <f t="shared" si="6"/>
        <v>7647402.4000000004</v>
      </c>
      <c r="K18" s="213">
        <f t="shared" si="5"/>
        <v>-928</v>
      </c>
      <c r="L18" s="213">
        <f t="shared" si="5"/>
        <v>-7647402.4000000004</v>
      </c>
      <c r="M18" s="213">
        <f t="shared" si="1"/>
        <v>928</v>
      </c>
      <c r="N18" s="213">
        <f t="shared" si="2"/>
        <v>7647402.4000000004</v>
      </c>
      <c r="O18" s="213">
        <f t="shared" si="3"/>
        <v>44314</v>
      </c>
      <c r="P18" s="213">
        <f t="shared" si="4"/>
        <v>15785148.6</v>
      </c>
      <c r="Q18" s="217" t="e">
        <f>#REF!+#REF!</f>
        <v>#REF!</v>
      </c>
      <c r="R18" s="217" t="e">
        <f>#REF!+#REF!</f>
        <v>#REF!</v>
      </c>
      <c r="S18" s="218" t="e">
        <f>#REF!-#REF!</f>
        <v>#REF!</v>
      </c>
      <c r="T18" s="218" t="e">
        <f>#REF!-#REF!</f>
        <v>#REF!</v>
      </c>
    </row>
    <row r="19" spans="1:20" s="207" customFormat="1" ht="18">
      <c r="A19" s="211" t="s">
        <v>411</v>
      </c>
      <c r="B19" s="211" t="s">
        <v>412</v>
      </c>
      <c r="C19" s="212">
        <v>0</v>
      </c>
      <c r="D19" s="212">
        <v>0</v>
      </c>
      <c r="E19" s="212">
        <v>128513</v>
      </c>
      <c r="F19" s="212">
        <v>27551392</v>
      </c>
      <c r="G19" s="213">
        <v>459</v>
      </c>
      <c r="H19" s="213">
        <v>3475881.1999999993</v>
      </c>
      <c r="I19" s="213">
        <f t="shared" si="6"/>
        <v>459</v>
      </c>
      <c r="J19" s="213">
        <f t="shared" si="6"/>
        <v>3475881.1999999993</v>
      </c>
      <c r="K19" s="213">
        <f t="shared" si="5"/>
        <v>-459</v>
      </c>
      <c r="L19" s="213">
        <f t="shared" si="5"/>
        <v>-3475881.1999999993</v>
      </c>
      <c r="M19" s="213">
        <f t="shared" si="1"/>
        <v>459</v>
      </c>
      <c r="N19" s="213">
        <f t="shared" si="2"/>
        <v>3475881.1999999993</v>
      </c>
      <c r="O19" s="213">
        <f t="shared" si="3"/>
        <v>128054</v>
      </c>
      <c r="P19" s="213">
        <f t="shared" si="4"/>
        <v>24075510.800000001</v>
      </c>
      <c r="Q19" s="217" t="e">
        <f>#REF!+#REF!</f>
        <v>#REF!</v>
      </c>
      <c r="R19" s="217" t="e">
        <f>#REF!+#REF!</f>
        <v>#REF!</v>
      </c>
      <c r="S19" s="218" t="e">
        <f>#REF!-#REF!</f>
        <v>#REF!</v>
      </c>
      <c r="T19" s="218" t="e">
        <f>#REF!-#REF!</f>
        <v>#REF!</v>
      </c>
    </row>
    <row r="20" spans="1:20" s="207" customFormat="1" ht="18">
      <c r="A20" s="211" t="s">
        <v>413</v>
      </c>
      <c r="B20" s="211" t="s">
        <v>414</v>
      </c>
      <c r="C20" s="212">
        <v>0</v>
      </c>
      <c r="D20" s="212">
        <v>0</v>
      </c>
      <c r="E20" s="212">
        <v>24573</v>
      </c>
      <c r="F20" s="212">
        <v>12336013</v>
      </c>
      <c r="G20" s="213">
        <v>337</v>
      </c>
      <c r="H20" s="213">
        <v>2581404.0999999996</v>
      </c>
      <c r="I20" s="213">
        <f t="shared" si="6"/>
        <v>337</v>
      </c>
      <c r="J20" s="213">
        <f t="shared" si="6"/>
        <v>2581404.0999999996</v>
      </c>
      <c r="K20" s="213">
        <f t="shared" si="5"/>
        <v>-337</v>
      </c>
      <c r="L20" s="213">
        <f t="shared" si="5"/>
        <v>-2581404.0999999996</v>
      </c>
      <c r="M20" s="213">
        <f t="shared" si="1"/>
        <v>337</v>
      </c>
      <c r="N20" s="213">
        <f t="shared" si="2"/>
        <v>2581404.0999999996</v>
      </c>
      <c r="O20" s="213">
        <f t="shared" si="3"/>
        <v>24236</v>
      </c>
      <c r="P20" s="213">
        <f t="shared" si="4"/>
        <v>9754608.9000000004</v>
      </c>
      <c r="Q20" s="217" t="e">
        <f>#REF!+#REF!</f>
        <v>#REF!</v>
      </c>
      <c r="R20" s="217" t="e">
        <f>#REF!+#REF!</f>
        <v>#REF!</v>
      </c>
      <c r="S20" s="218" t="e">
        <f>#REF!-#REF!</f>
        <v>#REF!</v>
      </c>
      <c r="T20" s="218" t="e">
        <f>#REF!-#REF!</f>
        <v>#REF!</v>
      </c>
    </row>
    <row r="21" spans="1:20" s="207" customFormat="1" ht="18">
      <c r="A21" s="211" t="s">
        <v>415</v>
      </c>
      <c r="B21" s="211" t="s">
        <v>416</v>
      </c>
      <c r="C21" s="212">
        <v>0</v>
      </c>
      <c r="D21" s="212">
        <v>0</v>
      </c>
      <c r="E21" s="212">
        <v>829608</v>
      </c>
      <c r="F21" s="212">
        <v>143211138</v>
      </c>
      <c r="G21" s="213">
        <v>1174</v>
      </c>
      <c r="H21" s="213">
        <v>10367354.800000001</v>
      </c>
      <c r="I21" s="213">
        <f t="shared" si="6"/>
        <v>1174</v>
      </c>
      <c r="J21" s="213">
        <f t="shared" si="6"/>
        <v>10367354.800000001</v>
      </c>
      <c r="K21" s="213">
        <f t="shared" si="5"/>
        <v>-1174</v>
      </c>
      <c r="L21" s="213">
        <f t="shared" si="5"/>
        <v>-10367354.800000001</v>
      </c>
      <c r="M21" s="213">
        <f t="shared" si="1"/>
        <v>1174</v>
      </c>
      <c r="N21" s="213">
        <f t="shared" si="2"/>
        <v>10367354.800000001</v>
      </c>
      <c r="O21" s="213">
        <f t="shared" si="3"/>
        <v>828434</v>
      </c>
      <c r="P21" s="213">
        <f t="shared" si="4"/>
        <v>132843783.2</v>
      </c>
      <c r="Q21" s="217" t="e">
        <f>#REF!+#REF!</f>
        <v>#REF!</v>
      </c>
      <c r="R21" s="217" t="e">
        <f>#REF!+#REF!</f>
        <v>#REF!</v>
      </c>
      <c r="S21" s="218" t="e">
        <f>#REF!-#REF!</f>
        <v>#REF!</v>
      </c>
      <c r="T21" s="218" t="e">
        <f>#REF!-#REF!</f>
        <v>#REF!</v>
      </c>
    </row>
    <row r="22" spans="1:20" s="207" customFormat="1" ht="18">
      <c r="A22" s="211" t="s">
        <v>417</v>
      </c>
      <c r="B22" s="211" t="s">
        <v>418</v>
      </c>
      <c r="C22" s="212">
        <v>0</v>
      </c>
      <c r="D22" s="212">
        <v>0</v>
      </c>
      <c r="E22" s="212">
        <v>1208</v>
      </c>
      <c r="F22" s="212">
        <v>700234</v>
      </c>
      <c r="G22" s="213">
        <v>22</v>
      </c>
      <c r="H22" s="213">
        <v>153040.79999999999</v>
      </c>
      <c r="I22" s="213">
        <f t="shared" si="6"/>
        <v>22</v>
      </c>
      <c r="J22" s="213">
        <f t="shared" si="6"/>
        <v>153040.79999999999</v>
      </c>
      <c r="K22" s="213">
        <f t="shared" si="5"/>
        <v>-22</v>
      </c>
      <c r="L22" s="213">
        <f t="shared" si="5"/>
        <v>-153040.79999999999</v>
      </c>
      <c r="M22" s="213">
        <f t="shared" si="1"/>
        <v>22</v>
      </c>
      <c r="N22" s="213">
        <f t="shared" si="2"/>
        <v>153040.79999999999</v>
      </c>
      <c r="O22" s="213">
        <f t="shared" si="3"/>
        <v>1186</v>
      </c>
      <c r="P22" s="213">
        <f t="shared" si="4"/>
        <v>547193.19999999995</v>
      </c>
      <c r="Q22" s="217" t="e">
        <f>#REF!+#REF!</f>
        <v>#REF!</v>
      </c>
      <c r="R22" s="217" t="e">
        <f>#REF!+#REF!</f>
        <v>#REF!</v>
      </c>
      <c r="S22" s="218" t="e">
        <f>#REF!-#REF!</f>
        <v>#REF!</v>
      </c>
      <c r="T22" s="218" t="e">
        <f>#REF!-#REF!</f>
        <v>#REF!</v>
      </c>
    </row>
    <row r="23" spans="1:20" ht="18">
      <c r="A23" s="371" t="s">
        <v>419</v>
      </c>
      <c r="B23" s="371"/>
      <c r="C23" s="219">
        <f>SUM(C6:C22)</f>
        <v>8270</v>
      </c>
      <c r="D23" s="219">
        <f t="shared" ref="D23:F23" si="7">SUM(D6:D22)</f>
        <v>47262139</v>
      </c>
      <c r="E23" s="219">
        <f t="shared" si="7"/>
        <v>2691647</v>
      </c>
      <c r="F23" s="219">
        <f t="shared" si="7"/>
        <v>572487973</v>
      </c>
      <c r="G23" s="219">
        <f t="shared" ref="G23:P23" si="8">SUM(G6:G22)</f>
        <v>11009</v>
      </c>
      <c r="H23" s="219">
        <f t="shared" si="8"/>
        <v>92150204.099999994</v>
      </c>
      <c r="I23" s="219">
        <f t="shared" si="8"/>
        <v>11009</v>
      </c>
      <c r="J23" s="219">
        <f t="shared" si="8"/>
        <v>92150204.099999994</v>
      </c>
      <c r="K23" s="219">
        <f t="shared" si="8"/>
        <v>-11009</v>
      </c>
      <c r="L23" s="219">
        <f t="shared" si="8"/>
        <v>-92150204.099999994</v>
      </c>
      <c r="M23" s="219">
        <f t="shared" si="8"/>
        <v>19279</v>
      </c>
      <c r="N23" s="219">
        <f t="shared" si="8"/>
        <v>139412343.10000002</v>
      </c>
      <c r="O23" s="219">
        <f t="shared" si="8"/>
        <v>2680638</v>
      </c>
      <c r="P23" s="219">
        <f t="shared" si="8"/>
        <v>480337768.90000004</v>
      </c>
      <c r="Q23" s="217" t="e">
        <f>#REF!+#REF!</f>
        <v>#REF!</v>
      </c>
      <c r="R23" s="217" t="e">
        <f>#REF!+#REF!</f>
        <v>#REF!</v>
      </c>
      <c r="S23" s="218" t="e">
        <f>#REF!-#REF!</f>
        <v>#REF!</v>
      </c>
      <c r="T23" s="218" t="e">
        <f>#REF!-#REF!</f>
        <v>#REF!</v>
      </c>
    </row>
  </sheetData>
  <mergeCells count="18">
    <mergeCell ref="Q4:R4"/>
    <mergeCell ref="S4:T4"/>
    <mergeCell ref="A23:B23"/>
    <mergeCell ref="Q3:R3"/>
    <mergeCell ref="S3:T3"/>
    <mergeCell ref="C4:D4"/>
    <mergeCell ref="E4:F4"/>
    <mergeCell ref="I4:J4"/>
    <mergeCell ref="K4:L4"/>
    <mergeCell ref="M4:N4"/>
    <mergeCell ref="O4:P4"/>
    <mergeCell ref="A1:P1"/>
    <mergeCell ref="A3:A5"/>
    <mergeCell ref="B3:B5"/>
    <mergeCell ref="C3:F3"/>
    <mergeCell ref="G3:H4"/>
    <mergeCell ref="I3:L3"/>
    <mergeCell ref="M3:P3"/>
  </mergeCells>
  <conditionalFormatting sqref="B2:B22 B24:B1048576">
    <cfRule type="duplicateValues" dxfId="6" priority="2"/>
  </conditionalFormatting>
  <conditionalFormatting sqref="A1:A1048576">
    <cfRule type="duplicateValues" dxfId="5" priority="1"/>
  </conditionalFormatting>
  <pageMargins left="0.11811023622047245" right="0.31496062992125984" top="0.35433070866141736" bottom="0.35433070866141736" header="0.31496062992125984" footer="0.31496062992125984"/>
  <pageSetup paperSize="9" scale="3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93"/>
  <sheetViews>
    <sheetView topLeftCell="A70" zoomScale="85" zoomScaleNormal="85" workbookViewId="0">
      <selection activeCell="R2" sqref="R2"/>
    </sheetView>
  </sheetViews>
  <sheetFormatPr defaultColWidth="9.109375" defaultRowHeight="15.6"/>
  <cols>
    <col min="1" max="1" width="3.33203125" style="223" bestFit="1" customWidth="1"/>
    <col min="2" max="2" width="11.33203125" style="223" bestFit="1" customWidth="1"/>
    <col min="3" max="3" width="58.5546875" style="223" customWidth="1"/>
    <col min="4" max="4" width="9.109375" style="223" customWidth="1"/>
    <col min="5" max="5" width="19.5546875" style="223" customWidth="1"/>
    <col min="6" max="6" width="8.33203125" style="223" customWidth="1"/>
    <col min="7" max="7" width="12.44140625" style="223" customWidth="1"/>
    <col min="8" max="8" width="11.88671875" style="223" customWidth="1"/>
    <col min="9" max="9" width="15.88671875" style="223" customWidth="1"/>
    <col min="10" max="10" width="9.5546875" style="223" customWidth="1"/>
    <col min="11" max="11" width="12" style="223" customWidth="1"/>
    <col min="12" max="12" width="9.5546875" style="223" customWidth="1"/>
    <col min="13" max="13" width="12.109375" style="223" customWidth="1"/>
    <col min="14" max="14" width="9.109375" style="223" customWidth="1"/>
    <col min="15" max="15" width="14" style="223" customWidth="1"/>
    <col min="16" max="16" width="10.44140625" style="223" customWidth="1"/>
    <col min="17" max="17" width="16.88671875" style="223" customWidth="1"/>
    <col min="18" max="18" width="59.109375" style="221" customWidth="1"/>
    <col min="19" max="16384" width="9.109375" style="223"/>
  </cols>
  <sheetData>
    <row r="1" spans="1:19" ht="42.75" customHeight="1">
      <c r="A1" s="376" t="s">
        <v>934</v>
      </c>
      <c r="B1" s="376"/>
      <c r="C1" s="376"/>
      <c r="D1" s="376"/>
      <c r="E1" s="376"/>
      <c r="F1" s="376"/>
      <c r="G1" s="376"/>
      <c r="H1" s="376"/>
      <c r="I1" s="376"/>
      <c r="J1" s="376"/>
      <c r="K1" s="376"/>
      <c r="L1" s="376"/>
      <c r="M1" s="376"/>
      <c r="N1" s="376"/>
      <c r="O1" s="376"/>
      <c r="P1" s="376"/>
      <c r="Q1" s="376"/>
      <c r="S1" s="222"/>
    </row>
    <row r="2" spans="1:19" s="225" customFormat="1" ht="48" customHeight="1">
      <c r="A2" s="377" t="s">
        <v>423</v>
      </c>
      <c r="B2" s="377" t="s">
        <v>622</v>
      </c>
      <c r="C2" s="374" t="s">
        <v>2</v>
      </c>
      <c r="D2" s="374" t="s">
        <v>697</v>
      </c>
      <c r="E2" s="374"/>
      <c r="F2" s="374" t="s">
        <v>698</v>
      </c>
      <c r="G2" s="374"/>
      <c r="H2" s="374" t="s">
        <v>699</v>
      </c>
      <c r="I2" s="374"/>
      <c r="J2" s="374" t="s">
        <v>700</v>
      </c>
      <c r="K2" s="374"/>
      <c r="L2" s="374" t="s">
        <v>701</v>
      </c>
      <c r="M2" s="374"/>
      <c r="N2" s="374" t="s">
        <v>702</v>
      </c>
      <c r="O2" s="374"/>
      <c r="P2" s="374" t="s">
        <v>703</v>
      </c>
      <c r="Q2" s="375"/>
      <c r="R2" s="287" t="s">
        <v>457</v>
      </c>
      <c r="S2" s="224"/>
    </row>
    <row r="3" spans="1:19" s="225" customFormat="1">
      <c r="A3" s="377"/>
      <c r="B3" s="377"/>
      <c r="C3" s="374"/>
      <c r="D3" s="226" t="s">
        <v>623</v>
      </c>
      <c r="E3" s="226" t="s">
        <v>624</v>
      </c>
      <c r="F3" s="226" t="s">
        <v>623</v>
      </c>
      <c r="G3" s="226" t="s">
        <v>624</v>
      </c>
      <c r="H3" s="226" t="s">
        <v>623</v>
      </c>
      <c r="I3" s="226" t="s">
        <v>624</v>
      </c>
      <c r="J3" s="226" t="s">
        <v>623</v>
      </c>
      <c r="K3" s="226" t="s">
        <v>624</v>
      </c>
      <c r="L3" s="226" t="s">
        <v>623</v>
      </c>
      <c r="M3" s="226" t="s">
        <v>624</v>
      </c>
      <c r="N3" s="226" t="s">
        <v>623</v>
      </c>
      <c r="O3" s="226" t="s">
        <v>624</v>
      </c>
      <c r="P3" s="226" t="s">
        <v>623</v>
      </c>
      <c r="Q3" s="267" t="s">
        <v>624</v>
      </c>
      <c r="R3" s="279"/>
      <c r="S3" s="224"/>
    </row>
    <row r="4" spans="1:19">
      <c r="A4" s="227">
        <v>1</v>
      </c>
      <c r="B4" s="54">
        <v>780043</v>
      </c>
      <c r="C4" s="55" t="s">
        <v>625</v>
      </c>
      <c r="D4" s="56">
        <v>600</v>
      </c>
      <c r="E4" s="56">
        <v>1515000</v>
      </c>
      <c r="F4" s="57"/>
      <c r="G4" s="57"/>
      <c r="H4" s="57">
        <v>600</v>
      </c>
      <c r="I4" s="57">
        <v>1515000</v>
      </c>
      <c r="J4" s="57"/>
      <c r="K4" s="57"/>
      <c r="L4" s="57"/>
      <c r="M4" s="57"/>
      <c r="N4" s="58"/>
      <c r="O4" s="59"/>
      <c r="P4" s="57">
        <v>600</v>
      </c>
      <c r="Q4" s="268">
        <v>1515000</v>
      </c>
      <c r="R4" s="84"/>
      <c r="S4" s="222"/>
    </row>
    <row r="5" spans="1:19">
      <c r="A5" s="227">
        <v>2</v>
      </c>
      <c r="B5" s="60">
        <v>780048</v>
      </c>
      <c r="C5" s="61" t="s">
        <v>626</v>
      </c>
      <c r="D5" s="56">
        <v>1350</v>
      </c>
      <c r="E5" s="56">
        <v>4201200</v>
      </c>
      <c r="F5" s="62"/>
      <c r="G5" s="62"/>
      <c r="H5" s="62">
        <v>1350</v>
      </c>
      <c r="I5" s="62">
        <v>4201200</v>
      </c>
      <c r="J5" s="62"/>
      <c r="K5" s="62"/>
      <c r="L5" s="62"/>
      <c r="M5" s="62"/>
      <c r="N5" s="228"/>
      <c r="O5" s="229"/>
      <c r="P5" s="56">
        <v>1350</v>
      </c>
      <c r="Q5" s="269">
        <v>4201200</v>
      </c>
      <c r="R5" s="84"/>
      <c r="S5" s="222"/>
    </row>
    <row r="6" spans="1:19">
      <c r="A6" s="227">
        <v>3</v>
      </c>
      <c r="B6" s="60">
        <v>780006</v>
      </c>
      <c r="C6" s="61" t="s">
        <v>704</v>
      </c>
      <c r="D6" s="56">
        <v>3225</v>
      </c>
      <c r="E6" s="56">
        <v>9220275</v>
      </c>
      <c r="F6" s="62"/>
      <c r="G6" s="62"/>
      <c r="H6" s="62">
        <v>3225</v>
      </c>
      <c r="I6" s="62">
        <v>9220275</v>
      </c>
      <c r="J6" s="62"/>
      <c r="K6" s="62"/>
      <c r="L6" s="62"/>
      <c r="M6" s="62"/>
      <c r="N6" s="228"/>
      <c r="O6" s="229"/>
      <c r="P6" s="56">
        <v>3225</v>
      </c>
      <c r="Q6" s="269">
        <v>9220275</v>
      </c>
      <c r="R6" s="84"/>
      <c r="S6" s="222"/>
    </row>
    <row r="7" spans="1:19">
      <c r="A7" s="227">
        <v>4</v>
      </c>
      <c r="B7" s="60">
        <v>780013</v>
      </c>
      <c r="C7" s="61" t="s">
        <v>627</v>
      </c>
      <c r="D7" s="56">
        <v>1500</v>
      </c>
      <c r="E7" s="56">
        <v>4438500</v>
      </c>
      <c r="F7" s="62"/>
      <c r="G7" s="62"/>
      <c r="H7" s="62">
        <v>1500</v>
      </c>
      <c r="I7" s="62">
        <v>4438500</v>
      </c>
      <c r="J7" s="62"/>
      <c r="K7" s="62"/>
      <c r="L7" s="62"/>
      <c r="M7" s="62"/>
      <c r="N7" s="228"/>
      <c r="O7" s="229"/>
      <c r="P7" s="56">
        <v>1500</v>
      </c>
      <c r="Q7" s="269">
        <v>4438500</v>
      </c>
      <c r="R7" s="84"/>
      <c r="S7" s="222"/>
    </row>
    <row r="8" spans="1:19">
      <c r="A8" s="227">
        <v>5</v>
      </c>
      <c r="B8" s="63">
        <v>780044</v>
      </c>
      <c r="C8" s="61" t="s">
        <v>628</v>
      </c>
      <c r="D8" s="56">
        <v>1450</v>
      </c>
      <c r="E8" s="56">
        <v>4038250</v>
      </c>
      <c r="F8" s="62"/>
      <c r="G8" s="62"/>
      <c r="H8" s="62">
        <v>1450</v>
      </c>
      <c r="I8" s="62">
        <v>4038250</v>
      </c>
      <c r="J8" s="62"/>
      <c r="K8" s="62"/>
      <c r="L8" s="62"/>
      <c r="M8" s="62"/>
      <c r="N8" s="62"/>
      <c r="O8" s="62"/>
      <c r="P8" s="56">
        <v>1450</v>
      </c>
      <c r="Q8" s="269">
        <v>4038250</v>
      </c>
      <c r="R8" s="84"/>
      <c r="S8" s="222"/>
    </row>
    <row r="9" spans="1:19">
      <c r="A9" s="227">
        <v>6</v>
      </c>
      <c r="B9" s="60">
        <v>780045</v>
      </c>
      <c r="C9" s="61" t="s">
        <v>541</v>
      </c>
      <c r="D9" s="56">
        <v>3850</v>
      </c>
      <c r="E9" s="56">
        <v>9967650</v>
      </c>
      <c r="F9" s="62"/>
      <c r="G9" s="62"/>
      <c r="H9" s="56">
        <v>3850</v>
      </c>
      <c r="I9" s="56">
        <v>9967650</v>
      </c>
      <c r="J9" s="62"/>
      <c r="K9" s="62"/>
      <c r="L9" s="62"/>
      <c r="M9" s="62"/>
      <c r="N9" s="62"/>
      <c r="O9" s="62"/>
      <c r="P9" s="56">
        <v>3850</v>
      </c>
      <c r="Q9" s="269">
        <v>9967650</v>
      </c>
      <c r="R9" s="84"/>
      <c r="S9" s="222"/>
    </row>
    <row r="10" spans="1:19">
      <c r="A10" s="227">
        <v>7</v>
      </c>
      <c r="B10" s="60">
        <v>780046</v>
      </c>
      <c r="C10" s="61" t="s">
        <v>483</v>
      </c>
      <c r="D10" s="56">
        <v>2650</v>
      </c>
      <c r="E10" s="56">
        <v>8633700</v>
      </c>
      <c r="F10" s="62"/>
      <c r="G10" s="62"/>
      <c r="H10" s="62">
        <v>2650</v>
      </c>
      <c r="I10" s="62">
        <v>8633700</v>
      </c>
      <c r="J10" s="62"/>
      <c r="K10" s="62"/>
      <c r="L10" s="62"/>
      <c r="M10" s="62"/>
      <c r="N10" s="62"/>
      <c r="O10" s="62"/>
      <c r="P10" s="56">
        <v>2650</v>
      </c>
      <c r="Q10" s="269">
        <v>8633700</v>
      </c>
      <c r="R10" s="84" t="s">
        <v>629</v>
      </c>
      <c r="S10" s="222"/>
    </row>
    <row r="11" spans="1:19">
      <c r="A11" s="227">
        <v>8</v>
      </c>
      <c r="B11" s="60">
        <v>780047</v>
      </c>
      <c r="C11" s="61" t="s">
        <v>705</v>
      </c>
      <c r="D11" s="56">
        <v>2250</v>
      </c>
      <c r="E11" s="56">
        <v>6466500</v>
      </c>
      <c r="F11" s="62"/>
      <c r="G11" s="62"/>
      <c r="H11" s="62">
        <v>2250</v>
      </c>
      <c r="I11" s="62">
        <v>6466500</v>
      </c>
      <c r="J11" s="62"/>
      <c r="K11" s="62"/>
      <c r="L11" s="62"/>
      <c r="M11" s="62"/>
      <c r="N11" s="62"/>
      <c r="O11" s="62"/>
      <c r="P11" s="56">
        <v>2250</v>
      </c>
      <c r="Q11" s="269">
        <v>6466500</v>
      </c>
      <c r="R11" s="84"/>
      <c r="S11" s="222"/>
    </row>
    <row r="12" spans="1:19">
      <c r="A12" s="227">
        <v>9</v>
      </c>
      <c r="B12" s="60">
        <v>780004</v>
      </c>
      <c r="C12" s="61" t="s">
        <v>631</v>
      </c>
      <c r="D12" s="56">
        <v>450</v>
      </c>
      <c r="E12" s="56">
        <v>1303200</v>
      </c>
      <c r="F12" s="62"/>
      <c r="G12" s="62"/>
      <c r="H12" s="62">
        <v>450</v>
      </c>
      <c r="I12" s="62">
        <v>1303200</v>
      </c>
      <c r="J12" s="62"/>
      <c r="K12" s="62"/>
      <c r="L12" s="62"/>
      <c r="M12" s="62"/>
      <c r="N12" s="62"/>
      <c r="O12" s="62"/>
      <c r="P12" s="56">
        <v>450</v>
      </c>
      <c r="Q12" s="269">
        <v>1303200</v>
      </c>
      <c r="R12" s="84"/>
      <c r="S12" s="222"/>
    </row>
    <row r="13" spans="1:19">
      <c r="A13" s="227">
        <v>10</v>
      </c>
      <c r="B13" s="63">
        <v>780167</v>
      </c>
      <c r="C13" s="64" t="s">
        <v>706</v>
      </c>
      <c r="D13" s="56">
        <v>2800</v>
      </c>
      <c r="E13" s="56">
        <v>8075200</v>
      </c>
      <c r="F13" s="62"/>
      <c r="G13" s="62"/>
      <c r="H13" s="62">
        <v>2800</v>
      </c>
      <c r="I13" s="62">
        <v>8075200</v>
      </c>
      <c r="J13" s="62"/>
      <c r="K13" s="62"/>
      <c r="L13" s="62"/>
      <c r="M13" s="62"/>
      <c r="N13" s="62"/>
      <c r="O13" s="62"/>
      <c r="P13" s="56">
        <v>2800</v>
      </c>
      <c r="Q13" s="269">
        <v>8075200</v>
      </c>
      <c r="R13" s="84"/>
      <c r="S13" s="222"/>
    </row>
    <row r="14" spans="1:19">
      <c r="A14" s="227">
        <v>11</v>
      </c>
      <c r="B14" s="60">
        <v>780007</v>
      </c>
      <c r="C14" s="61" t="s">
        <v>632</v>
      </c>
      <c r="D14" s="56">
        <v>6300</v>
      </c>
      <c r="E14" s="56">
        <v>17343900</v>
      </c>
      <c r="F14" s="62"/>
      <c r="G14" s="62"/>
      <c r="H14" s="62">
        <v>6300</v>
      </c>
      <c r="I14" s="62">
        <v>17343900</v>
      </c>
      <c r="J14" s="62"/>
      <c r="K14" s="62"/>
      <c r="L14" s="62"/>
      <c r="M14" s="62"/>
      <c r="N14" s="62"/>
      <c r="O14" s="62"/>
      <c r="P14" s="56">
        <v>6300</v>
      </c>
      <c r="Q14" s="269">
        <v>17343900</v>
      </c>
      <c r="R14" s="84"/>
      <c r="S14" s="222"/>
    </row>
    <row r="15" spans="1:19">
      <c r="A15" s="227">
        <v>12</v>
      </c>
      <c r="B15" s="60">
        <v>780009</v>
      </c>
      <c r="C15" s="61" t="s">
        <v>633</v>
      </c>
      <c r="D15" s="56">
        <v>3500</v>
      </c>
      <c r="E15" s="56">
        <v>10822000</v>
      </c>
      <c r="F15" s="56"/>
      <c r="G15" s="56"/>
      <c r="H15" s="56">
        <v>3500</v>
      </c>
      <c r="I15" s="56">
        <v>10822000</v>
      </c>
      <c r="J15" s="56"/>
      <c r="K15" s="56"/>
      <c r="L15" s="56"/>
      <c r="M15" s="56"/>
      <c r="N15" s="56"/>
      <c r="O15" s="56"/>
      <c r="P15" s="56">
        <v>3500</v>
      </c>
      <c r="Q15" s="269">
        <v>10822000</v>
      </c>
      <c r="R15" s="84"/>
      <c r="S15" s="222"/>
    </row>
    <row r="16" spans="1:19">
      <c r="A16" s="227">
        <v>13</v>
      </c>
      <c r="B16" s="60">
        <v>780010</v>
      </c>
      <c r="C16" s="61" t="s">
        <v>707</v>
      </c>
      <c r="D16" s="56">
        <v>2250</v>
      </c>
      <c r="E16" s="56">
        <v>6221250</v>
      </c>
      <c r="F16" s="56"/>
      <c r="G16" s="56"/>
      <c r="H16" s="56">
        <v>2250</v>
      </c>
      <c r="I16" s="56">
        <v>6221250</v>
      </c>
      <c r="J16" s="56"/>
      <c r="K16" s="56"/>
      <c r="L16" s="56"/>
      <c r="M16" s="56"/>
      <c r="N16" s="56"/>
      <c r="O16" s="56"/>
      <c r="P16" s="56">
        <v>2250</v>
      </c>
      <c r="Q16" s="269">
        <v>6221250</v>
      </c>
      <c r="R16" s="84"/>
      <c r="S16" s="222"/>
    </row>
    <row r="17" spans="1:19">
      <c r="A17" s="227">
        <v>14</v>
      </c>
      <c r="B17" s="60">
        <v>780011</v>
      </c>
      <c r="C17" s="61" t="s">
        <v>470</v>
      </c>
      <c r="D17" s="56">
        <v>3200</v>
      </c>
      <c r="E17" s="56">
        <v>9392000</v>
      </c>
      <c r="F17" s="56"/>
      <c r="G17" s="56"/>
      <c r="H17" s="56">
        <v>3200</v>
      </c>
      <c r="I17" s="56">
        <v>9392000</v>
      </c>
      <c r="J17" s="56"/>
      <c r="K17" s="56"/>
      <c r="L17" s="56"/>
      <c r="M17" s="56"/>
      <c r="N17" s="56"/>
      <c r="O17" s="56"/>
      <c r="P17" s="56">
        <v>3200</v>
      </c>
      <c r="Q17" s="269">
        <v>9392000</v>
      </c>
      <c r="R17" s="84"/>
      <c r="S17" s="222"/>
    </row>
    <row r="18" spans="1:19" ht="39.6">
      <c r="A18" s="227">
        <v>15</v>
      </c>
      <c r="B18" s="60">
        <v>780012</v>
      </c>
      <c r="C18" s="61" t="s">
        <v>634</v>
      </c>
      <c r="D18" s="56">
        <v>5800</v>
      </c>
      <c r="E18" s="56">
        <v>18473000</v>
      </c>
      <c r="F18" s="62">
        <v>1430</v>
      </c>
      <c r="G18" s="62">
        <v>4554550</v>
      </c>
      <c r="H18" s="62">
        <v>7230</v>
      </c>
      <c r="I18" s="62">
        <v>23027550</v>
      </c>
      <c r="J18" s="65">
        <v>2000</v>
      </c>
      <c r="K18" s="65">
        <v>7072000</v>
      </c>
      <c r="L18" s="62">
        <v>-1430</v>
      </c>
      <c r="M18" s="62">
        <v>-5056480</v>
      </c>
      <c r="N18" s="230">
        <v>570</v>
      </c>
      <c r="O18" s="230">
        <v>2015520</v>
      </c>
      <c r="P18" s="231">
        <v>7800</v>
      </c>
      <c r="Q18" s="270">
        <v>25043070</v>
      </c>
      <c r="R18" s="233" t="s">
        <v>635</v>
      </c>
      <c r="S18" s="222"/>
    </row>
    <row r="19" spans="1:19">
      <c r="A19" s="227">
        <v>16</v>
      </c>
      <c r="B19" s="60">
        <v>780014</v>
      </c>
      <c r="C19" s="61" t="s">
        <v>708</v>
      </c>
      <c r="D19" s="66">
        <v>11000</v>
      </c>
      <c r="E19" s="56">
        <v>31185000</v>
      </c>
      <c r="F19" s="62"/>
      <c r="G19" s="62"/>
      <c r="H19" s="66">
        <v>11000</v>
      </c>
      <c r="I19" s="56">
        <v>31185000</v>
      </c>
      <c r="J19" s="56"/>
      <c r="K19" s="56"/>
      <c r="L19" s="56"/>
      <c r="M19" s="56"/>
      <c r="N19" s="56"/>
      <c r="O19" s="56"/>
      <c r="P19" s="56">
        <v>11000</v>
      </c>
      <c r="Q19" s="271">
        <v>31185000</v>
      </c>
      <c r="R19" s="249" t="s">
        <v>629</v>
      </c>
      <c r="S19" s="222"/>
    </row>
    <row r="20" spans="1:19">
      <c r="A20" s="227">
        <v>17</v>
      </c>
      <c r="B20" s="60">
        <v>780016</v>
      </c>
      <c r="C20" s="61" t="s">
        <v>637</v>
      </c>
      <c r="D20" s="56">
        <v>3000</v>
      </c>
      <c r="E20" s="56">
        <v>8631000</v>
      </c>
      <c r="F20" s="62"/>
      <c r="G20" s="62"/>
      <c r="H20" s="62">
        <v>3000</v>
      </c>
      <c r="I20" s="62">
        <v>8631000</v>
      </c>
      <c r="J20" s="62"/>
      <c r="K20" s="62"/>
      <c r="L20" s="62"/>
      <c r="M20" s="62"/>
      <c r="N20" s="62"/>
      <c r="O20" s="62"/>
      <c r="P20" s="56">
        <v>3000</v>
      </c>
      <c r="Q20" s="269">
        <v>8631000</v>
      </c>
      <c r="R20" s="84"/>
      <c r="S20" s="222"/>
    </row>
    <row r="21" spans="1:19">
      <c r="A21" s="227">
        <v>18</v>
      </c>
      <c r="B21" s="60">
        <v>780036</v>
      </c>
      <c r="C21" s="61" t="s">
        <v>638</v>
      </c>
      <c r="D21" s="67">
        <v>2000</v>
      </c>
      <c r="E21" s="56">
        <v>5414000</v>
      </c>
      <c r="F21" s="62"/>
      <c r="G21" s="62"/>
      <c r="H21" s="62">
        <v>2000</v>
      </c>
      <c r="I21" s="62">
        <v>5414000</v>
      </c>
      <c r="J21" s="62"/>
      <c r="K21" s="62"/>
      <c r="L21" s="62"/>
      <c r="M21" s="62"/>
      <c r="N21" s="62"/>
      <c r="O21" s="62"/>
      <c r="P21" s="56">
        <v>2000</v>
      </c>
      <c r="Q21" s="269">
        <v>5414000</v>
      </c>
      <c r="R21" s="84"/>
      <c r="S21" s="222"/>
    </row>
    <row r="22" spans="1:19">
      <c r="A22" s="227">
        <v>19</v>
      </c>
      <c r="B22" s="60">
        <v>780151</v>
      </c>
      <c r="C22" s="68" t="s">
        <v>709</v>
      </c>
      <c r="D22" s="69">
        <v>21500</v>
      </c>
      <c r="E22" s="70">
        <v>70799500</v>
      </c>
      <c r="F22" s="62"/>
      <c r="G22" s="62"/>
      <c r="H22" s="56">
        <v>21500</v>
      </c>
      <c r="I22" s="56">
        <v>70799500</v>
      </c>
      <c r="J22" s="56"/>
      <c r="K22" s="56"/>
      <c r="L22" s="56"/>
      <c r="M22" s="56"/>
      <c r="N22" s="56"/>
      <c r="O22" s="56"/>
      <c r="P22" s="56">
        <v>21500</v>
      </c>
      <c r="Q22" s="271">
        <v>70799500</v>
      </c>
      <c r="R22" s="84" t="s">
        <v>629</v>
      </c>
      <c r="S22" s="222"/>
    </row>
    <row r="23" spans="1:19" ht="39.6">
      <c r="A23" s="227">
        <v>20</v>
      </c>
      <c r="B23" s="60">
        <v>780240</v>
      </c>
      <c r="C23" s="71" t="s">
        <v>640</v>
      </c>
      <c r="D23" s="66">
        <v>48800</v>
      </c>
      <c r="E23" s="72">
        <v>151963200</v>
      </c>
      <c r="F23" s="230">
        <v>-3200</v>
      </c>
      <c r="G23" s="230">
        <v>-10011400</v>
      </c>
      <c r="H23" s="56">
        <v>45600</v>
      </c>
      <c r="I23" s="56">
        <v>141951800</v>
      </c>
      <c r="J23" s="56"/>
      <c r="K23" s="56"/>
      <c r="L23" s="56"/>
      <c r="M23" s="56"/>
      <c r="N23" s="56"/>
      <c r="O23" s="56"/>
      <c r="P23" s="56">
        <v>45600</v>
      </c>
      <c r="Q23" s="271">
        <v>141951800</v>
      </c>
      <c r="R23" s="233" t="s">
        <v>935</v>
      </c>
      <c r="S23" s="222"/>
    </row>
    <row r="24" spans="1:19">
      <c r="A24" s="227">
        <v>21</v>
      </c>
      <c r="B24" s="63">
        <v>780042</v>
      </c>
      <c r="C24" s="61" t="s">
        <v>641</v>
      </c>
      <c r="D24" s="56">
        <v>8200</v>
      </c>
      <c r="E24" s="56">
        <v>23812800</v>
      </c>
      <c r="F24" s="62"/>
      <c r="G24" s="62"/>
      <c r="H24" s="56">
        <v>8200</v>
      </c>
      <c r="I24" s="56">
        <v>23812800</v>
      </c>
      <c r="J24" s="62"/>
      <c r="K24" s="62"/>
      <c r="L24" s="62"/>
      <c r="M24" s="62"/>
      <c r="N24" s="62"/>
      <c r="O24" s="62"/>
      <c r="P24" s="56">
        <v>8200</v>
      </c>
      <c r="Q24" s="269">
        <v>23812800</v>
      </c>
      <c r="R24" s="84"/>
      <c r="S24" s="222"/>
    </row>
    <row r="25" spans="1:19">
      <c r="A25" s="227">
        <v>22</v>
      </c>
      <c r="B25" s="60">
        <v>780153</v>
      </c>
      <c r="C25" s="61" t="s">
        <v>584</v>
      </c>
      <c r="D25" s="56">
        <v>350</v>
      </c>
      <c r="E25" s="56">
        <v>827750</v>
      </c>
      <c r="F25" s="62"/>
      <c r="G25" s="62"/>
      <c r="H25" s="62">
        <v>350</v>
      </c>
      <c r="I25" s="62">
        <v>827750</v>
      </c>
      <c r="J25" s="62"/>
      <c r="K25" s="62"/>
      <c r="L25" s="62"/>
      <c r="M25" s="62"/>
      <c r="N25" s="62"/>
      <c r="O25" s="62"/>
      <c r="P25" s="56">
        <v>350</v>
      </c>
      <c r="Q25" s="269">
        <v>827750</v>
      </c>
      <c r="R25" s="84"/>
      <c r="S25" s="222"/>
    </row>
    <row r="26" spans="1:19" ht="31.2">
      <c r="A26" s="227">
        <v>23</v>
      </c>
      <c r="B26" s="60">
        <v>780031</v>
      </c>
      <c r="C26" s="61" t="s">
        <v>642</v>
      </c>
      <c r="D26" s="56">
        <v>2200</v>
      </c>
      <c r="E26" s="56">
        <v>6177600</v>
      </c>
      <c r="F26" s="62"/>
      <c r="G26" s="62"/>
      <c r="H26" s="62">
        <v>2200</v>
      </c>
      <c r="I26" s="62">
        <v>6177600</v>
      </c>
      <c r="J26" s="62"/>
      <c r="K26" s="62"/>
      <c r="L26" s="62"/>
      <c r="M26" s="62"/>
      <c r="N26" s="62"/>
      <c r="O26" s="62"/>
      <c r="P26" s="56">
        <v>2200</v>
      </c>
      <c r="Q26" s="269">
        <v>6177600</v>
      </c>
      <c r="R26" s="84"/>
      <c r="S26" s="222"/>
    </row>
    <row r="27" spans="1:19" ht="31.2">
      <c r="A27" s="227">
        <v>24</v>
      </c>
      <c r="B27" s="60">
        <v>780034</v>
      </c>
      <c r="C27" s="61" t="s">
        <v>643</v>
      </c>
      <c r="D27" s="56">
        <v>384</v>
      </c>
      <c r="E27" s="56">
        <v>1134336</v>
      </c>
      <c r="F27" s="62"/>
      <c r="G27" s="62"/>
      <c r="H27" s="62">
        <v>384</v>
      </c>
      <c r="I27" s="62">
        <v>1134336</v>
      </c>
      <c r="J27" s="62"/>
      <c r="K27" s="62"/>
      <c r="L27" s="62"/>
      <c r="M27" s="62"/>
      <c r="N27" s="62"/>
      <c r="O27" s="62"/>
      <c r="P27" s="56">
        <v>384</v>
      </c>
      <c r="Q27" s="269">
        <v>1134336</v>
      </c>
      <c r="R27" s="84"/>
      <c r="S27" s="222"/>
    </row>
    <row r="28" spans="1:19">
      <c r="A28" s="227">
        <v>25</v>
      </c>
      <c r="B28" s="63">
        <v>780030</v>
      </c>
      <c r="C28" s="64" t="s">
        <v>710</v>
      </c>
      <c r="D28" s="56">
        <v>1000</v>
      </c>
      <c r="E28" s="56">
        <v>2454000</v>
      </c>
      <c r="F28" s="62"/>
      <c r="G28" s="62"/>
      <c r="H28" s="62">
        <v>1000</v>
      </c>
      <c r="I28" s="62">
        <v>2454000</v>
      </c>
      <c r="J28" s="62"/>
      <c r="K28" s="62"/>
      <c r="L28" s="62"/>
      <c r="M28" s="62"/>
      <c r="N28" s="62"/>
      <c r="O28" s="62"/>
      <c r="P28" s="56">
        <v>1000</v>
      </c>
      <c r="Q28" s="269">
        <v>2454000</v>
      </c>
      <c r="R28" s="84"/>
      <c r="S28" s="222"/>
    </row>
    <row r="29" spans="1:19" ht="34.5" customHeight="1">
      <c r="A29" s="227">
        <v>26</v>
      </c>
      <c r="B29" s="60">
        <v>780032</v>
      </c>
      <c r="C29" s="61" t="s">
        <v>477</v>
      </c>
      <c r="D29" s="56">
        <v>580</v>
      </c>
      <c r="E29" s="56">
        <v>1593840</v>
      </c>
      <c r="F29" s="56">
        <v>-580</v>
      </c>
      <c r="G29" s="56">
        <v>-1593840</v>
      </c>
      <c r="H29" s="56">
        <v>0</v>
      </c>
      <c r="I29" s="56">
        <v>0</v>
      </c>
      <c r="J29" s="56"/>
      <c r="K29" s="56"/>
      <c r="L29" s="56"/>
      <c r="M29" s="56"/>
      <c r="N29" s="56"/>
      <c r="O29" s="56"/>
      <c r="P29" s="232">
        <v>0</v>
      </c>
      <c r="Q29" s="272">
        <v>0</v>
      </c>
      <c r="R29" s="233" t="s">
        <v>644</v>
      </c>
      <c r="S29" s="222"/>
    </row>
    <row r="30" spans="1:19" ht="39.6">
      <c r="A30" s="227">
        <v>27</v>
      </c>
      <c r="B30" s="60">
        <v>780186</v>
      </c>
      <c r="C30" s="61" t="s">
        <v>645</v>
      </c>
      <c r="D30" s="66">
        <v>41200</v>
      </c>
      <c r="E30" s="56">
        <v>115112800</v>
      </c>
      <c r="F30" s="73"/>
      <c r="G30" s="66"/>
      <c r="H30" s="56">
        <v>41200</v>
      </c>
      <c r="I30" s="56">
        <v>115112800</v>
      </c>
      <c r="J30" s="56"/>
      <c r="K30" s="56"/>
      <c r="L30" s="56"/>
      <c r="M30" s="56"/>
      <c r="N30" s="56"/>
      <c r="O30" s="56"/>
      <c r="P30" s="56">
        <v>41200</v>
      </c>
      <c r="Q30" s="271">
        <v>115112800</v>
      </c>
      <c r="R30" s="233" t="s">
        <v>646</v>
      </c>
      <c r="S30" s="222"/>
    </row>
    <row r="31" spans="1:19" ht="31.2">
      <c r="A31" s="227">
        <v>28</v>
      </c>
      <c r="B31" s="60">
        <v>780185</v>
      </c>
      <c r="C31" s="61" t="s">
        <v>527</v>
      </c>
      <c r="D31" s="56">
        <v>4400</v>
      </c>
      <c r="E31" s="56">
        <v>10340000</v>
      </c>
      <c r="F31" s="56"/>
      <c r="G31" s="56"/>
      <c r="H31" s="56">
        <v>4400</v>
      </c>
      <c r="I31" s="56">
        <v>10340000</v>
      </c>
      <c r="J31" s="56"/>
      <c r="K31" s="56"/>
      <c r="L31" s="56"/>
      <c r="M31" s="56"/>
      <c r="N31" s="56"/>
      <c r="O31" s="56"/>
      <c r="P31" s="56">
        <v>4400</v>
      </c>
      <c r="Q31" s="271">
        <v>10340000</v>
      </c>
      <c r="R31" s="84"/>
      <c r="S31" s="222"/>
    </row>
    <row r="32" spans="1:19">
      <c r="A32" s="227">
        <v>29</v>
      </c>
      <c r="B32" s="74">
        <v>780297</v>
      </c>
      <c r="C32" s="75" t="s">
        <v>647</v>
      </c>
      <c r="D32" s="56">
        <v>2800</v>
      </c>
      <c r="E32" s="56">
        <v>7338800</v>
      </c>
      <c r="F32" s="56"/>
      <c r="G32" s="56"/>
      <c r="H32" s="56">
        <v>2800</v>
      </c>
      <c r="I32" s="56">
        <v>7338800</v>
      </c>
      <c r="J32" s="56"/>
      <c r="K32" s="56"/>
      <c r="L32" s="56"/>
      <c r="M32" s="56"/>
      <c r="N32" s="56"/>
      <c r="O32" s="56"/>
      <c r="P32" s="56">
        <v>2800</v>
      </c>
      <c r="Q32" s="271">
        <v>7338800</v>
      </c>
      <c r="R32" s="84"/>
      <c r="S32" s="222"/>
    </row>
    <row r="33" spans="1:19" ht="39.6">
      <c r="A33" s="227">
        <v>30</v>
      </c>
      <c r="B33" s="234">
        <v>780157</v>
      </c>
      <c r="C33" s="61" t="s">
        <v>648</v>
      </c>
      <c r="D33" s="56">
        <v>7600</v>
      </c>
      <c r="E33" s="56">
        <v>21956400</v>
      </c>
      <c r="F33" s="62"/>
      <c r="G33" s="62"/>
      <c r="H33" s="62">
        <v>7600</v>
      </c>
      <c r="I33" s="62">
        <v>21956400</v>
      </c>
      <c r="J33" s="62"/>
      <c r="K33" s="62"/>
      <c r="L33" s="62"/>
      <c r="M33" s="62"/>
      <c r="N33" s="62"/>
      <c r="O33" s="62"/>
      <c r="P33" s="56">
        <v>7600</v>
      </c>
      <c r="Q33" s="269">
        <v>21956400</v>
      </c>
      <c r="R33" s="233" t="s">
        <v>649</v>
      </c>
      <c r="S33" s="222"/>
    </row>
    <row r="34" spans="1:19" ht="52.8">
      <c r="A34" s="227">
        <v>31</v>
      </c>
      <c r="B34" s="74">
        <v>780110</v>
      </c>
      <c r="C34" s="61" t="s">
        <v>440</v>
      </c>
      <c r="D34" s="56">
        <v>3300</v>
      </c>
      <c r="E34" s="56">
        <v>8352300</v>
      </c>
      <c r="F34" s="56"/>
      <c r="G34" s="56"/>
      <c r="H34" s="56">
        <v>3300</v>
      </c>
      <c r="I34" s="56">
        <v>8352300</v>
      </c>
      <c r="J34" s="56"/>
      <c r="K34" s="56"/>
      <c r="L34" s="56"/>
      <c r="M34" s="56"/>
      <c r="N34" s="56"/>
      <c r="O34" s="56"/>
      <c r="P34" s="56">
        <v>3300</v>
      </c>
      <c r="Q34" s="271">
        <v>8352300</v>
      </c>
      <c r="R34" s="233" t="s">
        <v>650</v>
      </c>
      <c r="S34" s="222"/>
    </row>
    <row r="35" spans="1:19">
      <c r="A35" s="227">
        <v>32</v>
      </c>
      <c r="B35" s="74">
        <v>780113</v>
      </c>
      <c r="C35" s="61" t="s">
        <v>651</v>
      </c>
      <c r="D35" s="56">
        <v>2100</v>
      </c>
      <c r="E35" s="56">
        <v>4664100</v>
      </c>
      <c r="F35" s="56"/>
      <c r="G35" s="56"/>
      <c r="H35" s="56">
        <v>2100</v>
      </c>
      <c r="I35" s="56">
        <v>4664100</v>
      </c>
      <c r="J35" s="56"/>
      <c r="K35" s="56"/>
      <c r="L35" s="56"/>
      <c r="M35" s="56"/>
      <c r="N35" s="56"/>
      <c r="O35" s="56"/>
      <c r="P35" s="56">
        <v>2100</v>
      </c>
      <c r="Q35" s="271">
        <v>4664100</v>
      </c>
      <c r="R35" s="84"/>
      <c r="S35" s="222"/>
    </row>
    <row r="36" spans="1:19">
      <c r="A36" s="227">
        <v>33</v>
      </c>
      <c r="B36" s="227">
        <v>780059</v>
      </c>
      <c r="C36" s="76" t="s">
        <v>652</v>
      </c>
      <c r="D36" s="56">
        <v>2600</v>
      </c>
      <c r="E36" s="66">
        <v>7683000</v>
      </c>
      <c r="F36" s="56"/>
      <c r="G36" s="56"/>
      <c r="H36" s="56">
        <v>2600</v>
      </c>
      <c r="I36" s="66">
        <v>7683000</v>
      </c>
      <c r="J36" s="56"/>
      <c r="K36" s="66"/>
      <c r="L36" s="56"/>
      <c r="M36" s="66"/>
      <c r="N36" s="56"/>
      <c r="O36" s="66"/>
      <c r="P36" s="56">
        <v>2600</v>
      </c>
      <c r="Q36" s="271">
        <v>7683000</v>
      </c>
      <c r="R36" s="84"/>
      <c r="S36" s="222"/>
    </row>
    <row r="37" spans="1:19" ht="124.2" customHeight="1">
      <c r="A37" s="227">
        <v>34</v>
      </c>
      <c r="B37" s="77">
        <v>780061</v>
      </c>
      <c r="C37" s="78" t="s">
        <v>491</v>
      </c>
      <c r="D37" s="79">
        <v>0</v>
      </c>
      <c r="E37" s="79">
        <v>0</v>
      </c>
      <c r="F37" s="79">
        <v>2038</v>
      </c>
      <c r="G37" s="79">
        <v>6043284</v>
      </c>
      <c r="H37" s="235">
        <v>2038</v>
      </c>
      <c r="I37" s="79">
        <v>6043284</v>
      </c>
      <c r="J37" s="79"/>
      <c r="K37" s="79"/>
      <c r="L37" s="79"/>
      <c r="M37" s="79"/>
      <c r="N37" s="80">
        <v>0</v>
      </c>
      <c r="O37" s="80">
        <v>0</v>
      </c>
      <c r="P37" s="235">
        <v>2038</v>
      </c>
      <c r="Q37" s="273">
        <v>6043284</v>
      </c>
      <c r="R37" s="280" t="s">
        <v>694</v>
      </c>
      <c r="S37" s="222"/>
    </row>
    <row r="38" spans="1:19">
      <c r="A38" s="227">
        <v>35</v>
      </c>
      <c r="B38" s="236">
        <v>780125</v>
      </c>
      <c r="C38" s="61" t="s">
        <v>443</v>
      </c>
      <c r="D38" s="56">
        <v>2600</v>
      </c>
      <c r="E38" s="56">
        <v>6518200</v>
      </c>
      <c r="F38" s="56"/>
      <c r="G38" s="56"/>
      <c r="H38" s="56">
        <v>2600</v>
      </c>
      <c r="I38" s="56">
        <v>6518200</v>
      </c>
      <c r="J38" s="56"/>
      <c r="K38" s="56"/>
      <c r="L38" s="56"/>
      <c r="M38" s="56"/>
      <c r="N38" s="56"/>
      <c r="O38" s="56"/>
      <c r="P38" s="56">
        <v>2600</v>
      </c>
      <c r="Q38" s="269">
        <v>6518200</v>
      </c>
      <c r="R38" s="84"/>
      <c r="S38" s="222"/>
    </row>
    <row r="39" spans="1:19">
      <c r="A39" s="227">
        <v>36</v>
      </c>
      <c r="B39" s="60">
        <v>780099</v>
      </c>
      <c r="C39" s="61" t="s">
        <v>442</v>
      </c>
      <c r="D39" s="66">
        <v>20500</v>
      </c>
      <c r="E39" s="56">
        <v>53771500</v>
      </c>
      <c r="F39" s="66"/>
      <c r="G39" s="56"/>
      <c r="H39" s="56">
        <v>20500</v>
      </c>
      <c r="I39" s="56">
        <v>53771500</v>
      </c>
      <c r="J39" s="56">
        <v>536</v>
      </c>
      <c r="K39" s="56">
        <v>1895296</v>
      </c>
      <c r="L39" s="56"/>
      <c r="M39" s="56"/>
      <c r="N39" s="56">
        <v>536</v>
      </c>
      <c r="O39" s="56">
        <v>1895296</v>
      </c>
      <c r="P39" s="232">
        <v>21036</v>
      </c>
      <c r="Q39" s="272">
        <v>55666796</v>
      </c>
      <c r="R39" s="249" t="s">
        <v>629</v>
      </c>
      <c r="S39" s="222"/>
    </row>
    <row r="40" spans="1:19" ht="31.2">
      <c r="A40" s="227">
        <v>37</v>
      </c>
      <c r="B40" s="227">
        <v>780132</v>
      </c>
      <c r="C40" s="61" t="s">
        <v>432</v>
      </c>
      <c r="D40" s="56">
        <v>5300</v>
      </c>
      <c r="E40" s="56">
        <v>14251700</v>
      </c>
      <c r="F40" s="56" t="s">
        <v>629</v>
      </c>
      <c r="G40" s="56" t="s">
        <v>629</v>
      </c>
      <c r="H40" s="56">
        <v>5300</v>
      </c>
      <c r="I40" s="56">
        <v>14251700</v>
      </c>
      <c r="J40" s="62"/>
      <c r="K40" s="62"/>
      <c r="L40" s="62"/>
      <c r="M40" s="62"/>
      <c r="N40" s="62"/>
      <c r="O40" s="62"/>
      <c r="P40" s="56">
        <v>5300</v>
      </c>
      <c r="Q40" s="269">
        <v>14251700</v>
      </c>
      <c r="R40" s="233" t="s">
        <v>695</v>
      </c>
      <c r="S40" s="222"/>
    </row>
    <row r="41" spans="1:19" ht="39.6">
      <c r="A41" s="227">
        <v>38</v>
      </c>
      <c r="B41" s="236">
        <v>780054</v>
      </c>
      <c r="C41" s="61" t="s">
        <v>653</v>
      </c>
      <c r="D41" s="56">
        <v>3200</v>
      </c>
      <c r="E41" s="56">
        <v>8563200</v>
      </c>
      <c r="F41" s="56">
        <v>2037</v>
      </c>
      <c r="G41" s="56">
        <v>5670468.6953511368</v>
      </c>
      <c r="H41" s="56">
        <v>5237</v>
      </c>
      <c r="I41" s="56">
        <v>14233668.695351137</v>
      </c>
      <c r="J41" s="62"/>
      <c r="K41" s="62"/>
      <c r="L41" s="62"/>
      <c r="M41" s="62"/>
      <c r="N41" s="62"/>
      <c r="O41" s="62"/>
      <c r="P41" s="232">
        <v>5237</v>
      </c>
      <c r="Q41" s="274">
        <v>14233668.695351137</v>
      </c>
      <c r="R41" s="233" t="s">
        <v>654</v>
      </c>
      <c r="S41" s="222"/>
    </row>
    <row r="42" spans="1:19">
      <c r="A42" s="227">
        <v>39</v>
      </c>
      <c r="B42" s="63">
        <v>780194</v>
      </c>
      <c r="C42" s="61" t="s">
        <v>438</v>
      </c>
      <c r="D42" s="56">
        <v>2869</v>
      </c>
      <c r="E42" s="56">
        <v>6377787</v>
      </c>
      <c r="F42" s="56"/>
      <c r="G42" s="56"/>
      <c r="H42" s="56">
        <v>2869</v>
      </c>
      <c r="I42" s="56">
        <v>6377787</v>
      </c>
      <c r="J42" s="56"/>
      <c r="K42" s="56"/>
      <c r="L42" s="56"/>
      <c r="M42" s="56"/>
      <c r="N42" s="56"/>
      <c r="O42" s="56"/>
      <c r="P42" s="56">
        <v>2869</v>
      </c>
      <c r="Q42" s="271">
        <v>6377787</v>
      </c>
      <c r="R42" s="84"/>
      <c r="S42" s="222"/>
    </row>
    <row r="43" spans="1:19">
      <c r="A43" s="227">
        <v>40</v>
      </c>
      <c r="B43" s="237">
        <v>780101</v>
      </c>
      <c r="C43" s="61" t="s">
        <v>433</v>
      </c>
      <c r="D43" s="56">
        <v>6000</v>
      </c>
      <c r="E43" s="56">
        <v>17448000</v>
      </c>
      <c r="F43" s="62"/>
      <c r="G43" s="62"/>
      <c r="H43" s="62">
        <v>6000</v>
      </c>
      <c r="I43" s="62">
        <v>17448000</v>
      </c>
      <c r="J43" s="62"/>
      <c r="K43" s="62"/>
      <c r="L43" s="62"/>
      <c r="M43" s="62"/>
      <c r="N43" s="62"/>
      <c r="O43" s="62"/>
      <c r="P43" s="56">
        <v>6000</v>
      </c>
      <c r="Q43" s="269">
        <v>17448000</v>
      </c>
      <c r="R43" s="84"/>
      <c r="S43" s="222"/>
    </row>
    <row r="44" spans="1:19">
      <c r="A44" s="227">
        <v>41</v>
      </c>
      <c r="B44" s="81">
        <v>780041</v>
      </c>
      <c r="C44" s="61" t="s">
        <v>655</v>
      </c>
      <c r="D44" s="56">
        <v>3000</v>
      </c>
      <c r="E44" s="56">
        <v>9327000</v>
      </c>
      <c r="F44" s="56"/>
      <c r="G44" s="56"/>
      <c r="H44" s="56">
        <v>3000</v>
      </c>
      <c r="I44" s="56">
        <v>9327000</v>
      </c>
      <c r="J44" s="56"/>
      <c r="K44" s="56"/>
      <c r="L44" s="56"/>
      <c r="M44" s="56"/>
      <c r="N44" s="56"/>
      <c r="O44" s="56"/>
      <c r="P44" s="56">
        <v>3000</v>
      </c>
      <c r="Q44" s="271">
        <v>9327000</v>
      </c>
      <c r="R44" s="281"/>
      <c r="S44" s="222"/>
    </row>
    <row r="45" spans="1:19">
      <c r="A45" s="227">
        <v>42</v>
      </c>
      <c r="B45" s="81">
        <v>780152</v>
      </c>
      <c r="C45" s="61" t="s">
        <v>656</v>
      </c>
      <c r="D45" s="56">
        <v>200</v>
      </c>
      <c r="E45" s="56">
        <v>576000</v>
      </c>
      <c r="F45" s="56"/>
      <c r="G45" s="56"/>
      <c r="H45" s="56">
        <v>200</v>
      </c>
      <c r="I45" s="56">
        <v>576000</v>
      </c>
      <c r="J45" s="56"/>
      <c r="K45" s="56"/>
      <c r="L45" s="56"/>
      <c r="M45" s="56"/>
      <c r="N45" s="56"/>
      <c r="O45" s="56"/>
      <c r="P45" s="56">
        <v>200</v>
      </c>
      <c r="Q45" s="271">
        <v>576000</v>
      </c>
      <c r="R45" s="281"/>
      <c r="S45" s="222"/>
    </row>
    <row r="46" spans="1:19" ht="31.2">
      <c r="A46" s="227">
        <v>43</v>
      </c>
      <c r="B46" s="81">
        <v>780018</v>
      </c>
      <c r="C46" s="61" t="s">
        <v>439</v>
      </c>
      <c r="D46" s="56">
        <v>900</v>
      </c>
      <c r="E46" s="56">
        <v>2599200</v>
      </c>
      <c r="F46" s="56"/>
      <c r="G46" s="56"/>
      <c r="H46" s="56">
        <v>900</v>
      </c>
      <c r="I46" s="56">
        <v>2599200</v>
      </c>
      <c r="J46" s="56"/>
      <c r="K46" s="56"/>
      <c r="L46" s="56"/>
      <c r="M46" s="56"/>
      <c r="N46" s="56"/>
      <c r="O46" s="56"/>
      <c r="P46" s="56">
        <v>900</v>
      </c>
      <c r="Q46" s="271">
        <v>2599200</v>
      </c>
      <c r="R46" s="281"/>
      <c r="S46" s="222"/>
    </row>
    <row r="47" spans="1:19" ht="31.2">
      <c r="A47" s="227">
        <v>44</v>
      </c>
      <c r="B47" s="81">
        <v>780039</v>
      </c>
      <c r="C47" s="61" t="s">
        <v>711</v>
      </c>
      <c r="D47" s="56">
        <v>2100</v>
      </c>
      <c r="E47" s="56">
        <v>6123600</v>
      </c>
      <c r="F47" s="56"/>
      <c r="G47" s="56"/>
      <c r="H47" s="56">
        <v>2100</v>
      </c>
      <c r="I47" s="56">
        <v>6123600</v>
      </c>
      <c r="J47" s="56"/>
      <c r="K47" s="56"/>
      <c r="L47" s="56"/>
      <c r="M47" s="56"/>
      <c r="N47" s="56"/>
      <c r="O47" s="56"/>
      <c r="P47" s="56">
        <v>2100</v>
      </c>
      <c r="Q47" s="271">
        <v>6123600</v>
      </c>
      <c r="R47" s="281"/>
      <c r="S47" s="222"/>
    </row>
    <row r="48" spans="1:19">
      <c r="A48" s="227">
        <v>45</v>
      </c>
      <c r="B48" s="81">
        <v>780035</v>
      </c>
      <c r="C48" s="61" t="s">
        <v>657</v>
      </c>
      <c r="D48" s="66">
        <v>12600</v>
      </c>
      <c r="E48" s="56">
        <v>38404800</v>
      </c>
      <c r="F48" s="56"/>
      <c r="G48" s="56"/>
      <c r="H48" s="56">
        <v>12600</v>
      </c>
      <c r="I48" s="56">
        <v>38404800</v>
      </c>
      <c r="J48" s="56"/>
      <c r="K48" s="56"/>
      <c r="L48" s="56"/>
      <c r="M48" s="56"/>
      <c r="N48" s="56"/>
      <c r="O48" s="56"/>
      <c r="P48" s="56">
        <v>12600</v>
      </c>
      <c r="Q48" s="271">
        <v>38404800</v>
      </c>
      <c r="R48" s="84" t="s">
        <v>629</v>
      </c>
      <c r="S48" s="222"/>
    </row>
    <row r="49" spans="1:19" ht="46.8">
      <c r="A49" s="227">
        <v>46</v>
      </c>
      <c r="B49" s="81">
        <v>780130</v>
      </c>
      <c r="C49" s="83" t="s">
        <v>658</v>
      </c>
      <c r="D49" s="56">
        <v>760</v>
      </c>
      <c r="E49" s="56">
        <v>1786000</v>
      </c>
      <c r="F49" s="66"/>
      <c r="G49" s="56"/>
      <c r="H49" s="56">
        <v>760</v>
      </c>
      <c r="I49" s="56">
        <v>1786000</v>
      </c>
      <c r="J49" s="56"/>
      <c r="K49" s="56"/>
      <c r="L49" s="56"/>
      <c r="M49" s="56"/>
      <c r="N49" s="56"/>
      <c r="O49" s="56"/>
      <c r="P49" s="56">
        <v>760</v>
      </c>
      <c r="Q49" s="271">
        <v>1786000</v>
      </c>
      <c r="R49" s="281"/>
      <c r="S49" s="222"/>
    </row>
    <row r="50" spans="1:19">
      <c r="A50" s="227">
        <v>47</v>
      </c>
      <c r="B50" s="238">
        <v>780079</v>
      </c>
      <c r="C50" s="239" t="s">
        <v>712</v>
      </c>
      <c r="D50" s="240">
        <v>0</v>
      </c>
      <c r="E50" s="240">
        <v>0</v>
      </c>
      <c r="F50" s="240"/>
      <c r="G50" s="240"/>
      <c r="H50" s="240">
        <v>0</v>
      </c>
      <c r="I50" s="240">
        <v>0</v>
      </c>
      <c r="J50" s="240"/>
      <c r="K50" s="240"/>
      <c r="L50" s="240"/>
      <c r="M50" s="240"/>
      <c r="N50" s="240"/>
      <c r="O50" s="240"/>
      <c r="P50" s="240">
        <v>0</v>
      </c>
      <c r="Q50" s="275">
        <v>0</v>
      </c>
      <c r="R50" s="84"/>
      <c r="S50" s="222"/>
    </row>
    <row r="51" spans="1:19">
      <c r="A51" s="227">
        <v>48</v>
      </c>
      <c r="B51" s="63">
        <v>780219</v>
      </c>
      <c r="C51" s="61" t="s">
        <v>659</v>
      </c>
      <c r="D51" s="56">
        <v>1100</v>
      </c>
      <c r="E51" s="56">
        <v>3422100</v>
      </c>
      <c r="F51" s="56"/>
      <c r="G51" s="56"/>
      <c r="H51" s="56">
        <v>1100</v>
      </c>
      <c r="I51" s="56">
        <v>3422100</v>
      </c>
      <c r="J51" s="56"/>
      <c r="K51" s="56"/>
      <c r="L51" s="56"/>
      <c r="M51" s="56"/>
      <c r="N51" s="56"/>
      <c r="O51" s="56"/>
      <c r="P51" s="56">
        <v>1100</v>
      </c>
      <c r="Q51" s="271">
        <v>3422100</v>
      </c>
      <c r="R51" s="281"/>
      <c r="S51" s="222"/>
    </row>
    <row r="52" spans="1:19">
      <c r="A52" s="227">
        <v>49</v>
      </c>
      <c r="B52" s="81">
        <v>780241</v>
      </c>
      <c r="C52" s="61" t="s">
        <v>660</v>
      </c>
      <c r="D52" s="56">
        <v>425</v>
      </c>
      <c r="E52" s="66">
        <v>948175</v>
      </c>
      <c r="F52" s="56" t="s">
        <v>629</v>
      </c>
      <c r="G52" s="56" t="s">
        <v>629</v>
      </c>
      <c r="H52" s="56">
        <v>425</v>
      </c>
      <c r="I52" s="56">
        <v>948175</v>
      </c>
      <c r="J52" s="56"/>
      <c r="K52" s="56"/>
      <c r="L52" s="56"/>
      <c r="M52" s="56"/>
      <c r="N52" s="56"/>
      <c r="O52" s="56"/>
      <c r="P52" s="56">
        <v>425</v>
      </c>
      <c r="Q52" s="271">
        <v>948175</v>
      </c>
      <c r="R52" s="282" t="s">
        <v>629</v>
      </c>
      <c r="S52" s="222"/>
    </row>
    <row r="53" spans="1:19" ht="31.2">
      <c r="A53" s="227">
        <v>50</v>
      </c>
      <c r="B53" s="74">
        <v>780243</v>
      </c>
      <c r="C53" s="61" t="s">
        <v>661</v>
      </c>
      <c r="D53" s="56">
        <v>7300</v>
      </c>
      <c r="E53" s="56">
        <v>22849000</v>
      </c>
      <c r="F53" s="56"/>
      <c r="G53" s="56"/>
      <c r="H53" s="56">
        <v>7300</v>
      </c>
      <c r="I53" s="56">
        <v>22849000</v>
      </c>
      <c r="J53" s="56"/>
      <c r="K53" s="56"/>
      <c r="L53" s="56"/>
      <c r="M53" s="56"/>
      <c r="N53" s="56"/>
      <c r="O53" s="56"/>
      <c r="P53" s="56">
        <v>7300</v>
      </c>
      <c r="Q53" s="271">
        <v>22849000</v>
      </c>
      <c r="R53" s="281"/>
      <c r="S53" s="222"/>
    </row>
    <row r="54" spans="1:19">
      <c r="A54" s="227">
        <v>51</v>
      </c>
      <c r="B54" s="81">
        <v>780244</v>
      </c>
      <c r="C54" s="61" t="s">
        <v>662</v>
      </c>
      <c r="D54" s="66">
        <v>1620</v>
      </c>
      <c r="E54" s="56">
        <v>5263380</v>
      </c>
      <c r="F54" s="56" t="s">
        <v>629</v>
      </c>
      <c r="G54" s="56" t="s">
        <v>629</v>
      </c>
      <c r="H54" s="56">
        <v>1620</v>
      </c>
      <c r="I54" s="56">
        <v>5263380</v>
      </c>
      <c r="J54" s="56"/>
      <c r="K54" s="56"/>
      <c r="L54" s="56"/>
      <c r="M54" s="56"/>
      <c r="N54" s="56"/>
      <c r="O54" s="56"/>
      <c r="P54" s="56">
        <v>1620</v>
      </c>
      <c r="Q54" s="271">
        <v>5263380</v>
      </c>
      <c r="R54" s="282" t="s">
        <v>629</v>
      </c>
      <c r="S54" s="222"/>
    </row>
    <row r="55" spans="1:19">
      <c r="A55" s="227">
        <v>52</v>
      </c>
      <c r="B55" s="241">
        <v>780245</v>
      </c>
      <c r="C55" s="239" t="s">
        <v>713</v>
      </c>
      <c r="D55" s="240">
        <v>0</v>
      </c>
      <c r="E55" s="240">
        <v>0</v>
      </c>
      <c r="F55" s="240"/>
      <c r="G55" s="240"/>
      <c r="H55" s="240">
        <v>0</v>
      </c>
      <c r="I55" s="240">
        <v>0</v>
      </c>
      <c r="J55" s="240"/>
      <c r="K55" s="240"/>
      <c r="L55" s="240"/>
      <c r="M55" s="240"/>
      <c r="N55" s="240"/>
      <c r="O55" s="240"/>
      <c r="P55" s="240">
        <v>0</v>
      </c>
      <c r="Q55" s="275">
        <v>0</v>
      </c>
      <c r="R55" s="84" t="s">
        <v>629</v>
      </c>
      <c r="S55" s="222"/>
    </row>
    <row r="56" spans="1:19">
      <c r="A56" s="227">
        <v>53</v>
      </c>
      <c r="B56" s="238">
        <v>780294</v>
      </c>
      <c r="C56" s="239" t="s">
        <v>714</v>
      </c>
      <c r="D56" s="240">
        <v>0</v>
      </c>
      <c r="E56" s="240">
        <v>0</v>
      </c>
      <c r="F56" s="240"/>
      <c r="G56" s="240"/>
      <c r="H56" s="240">
        <v>0</v>
      </c>
      <c r="I56" s="240">
        <v>0</v>
      </c>
      <c r="J56" s="240"/>
      <c r="K56" s="240"/>
      <c r="L56" s="240"/>
      <c r="M56" s="240"/>
      <c r="N56" s="240"/>
      <c r="O56" s="240"/>
      <c r="P56" s="240">
        <v>0</v>
      </c>
      <c r="Q56" s="275">
        <v>0</v>
      </c>
      <c r="R56" s="84"/>
      <c r="S56" s="222"/>
    </row>
    <row r="57" spans="1:19">
      <c r="A57" s="227">
        <v>54</v>
      </c>
      <c r="B57" s="63">
        <v>780296</v>
      </c>
      <c r="C57" s="61" t="s">
        <v>663</v>
      </c>
      <c r="D57" s="56">
        <v>1500</v>
      </c>
      <c r="E57" s="56">
        <v>4630500</v>
      </c>
      <c r="F57" s="56"/>
      <c r="G57" s="56"/>
      <c r="H57" s="56">
        <v>1500</v>
      </c>
      <c r="I57" s="56">
        <v>4630500</v>
      </c>
      <c r="J57" s="56"/>
      <c r="K57" s="56"/>
      <c r="L57" s="56"/>
      <c r="M57" s="56"/>
      <c r="N57" s="56"/>
      <c r="O57" s="56"/>
      <c r="P57" s="56">
        <v>1500</v>
      </c>
      <c r="Q57" s="271">
        <v>4630500</v>
      </c>
      <c r="R57" s="281"/>
      <c r="S57" s="222"/>
    </row>
    <row r="58" spans="1:19">
      <c r="A58" s="227">
        <v>55</v>
      </c>
      <c r="B58" s="81">
        <v>780228</v>
      </c>
      <c r="C58" s="61" t="s">
        <v>664</v>
      </c>
      <c r="D58" s="56">
        <v>6300</v>
      </c>
      <c r="E58" s="56">
        <v>20160000</v>
      </c>
      <c r="F58" s="56"/>
      <c r="G58" s="56"/>
      <c r="H58" s="56">
        <v>6300</v>
      </c>
      <c r="I58" s="56">
        <v>20160000</v>
      </c>
      <c r="J58" s="56"/>
      <c r="K58" s="56"/>
      <c r="L58" s="56"/>
      <c r="M58" s="56"/>
      <c r="N58" s="56"/>
      <c r="O58" s="56"/>
      <c r="P58" s="56">
        <v>6300</v>
      </c>
      <c r="Q58" s="271">
        <v>20160000</v>
      </c>
      <c r="R58" s="281"/>
      <c r="S58" s="222"/>
    </row>
    <row r="59" spans="1:19">
      <c r="A59" s="227">
        <v>56</v>
      </c>
      <c r="B59" s="81">
        <v>780409</v>
      </c>
      <c r="C59" s="61" t="s">
        <v>665</v>
      </c>
      <c r="D59" s="66">
        <v>2300</v>
      </c>
      <c r="E59" s="56">
        <v>6745900</v>
      </c>
      <c r="F59" s="66"/>
      <c r="G59" s="56"/>
      <c r="H59" s="56">
        <v>2300</v>
      </c>
      <c r="I59" s="56">
        <v>6745900</v>
      </c>
      <c r="J59" s="56"/>
      <c r="K59" s="56"/>
      <c r="L59" s="56"/>
      <c r="M59" s="56"/>
      <c r="N59" s="56"/>
      <c r="O59" s="56"/>
      <c r="P59" s="56">
        <v>2300</v>
      </c>
      <c r="Q59" s="271">
        <v>6745900</v>
      </c>
      <c r="R59" s="282" t="s">
        <v>629</v>
      </c>
      <c r="S59" s="222"/>
    </row>
    <row r="60" spans="1:19" ht="46.8">
      <c r="A60" s="227">
        <v>57</v>
      </c>
      <c r="B60" s="81">
        <v>780422</v>
      </c>
      <c r="C60" s="242" t="s">
        <v>666</v>
      </c>
      <c r="D60" s="56">
        <v>1000</v>
      </c>
      <c r="E60" s="66">
        <v>3607000</v>
      </c>
      <c r="F60" s="56"/>
      <c r="G60" s="66"/>
      <c r="H60" s="56">
        <v>1000</v>
      </c>
      <c r="I60" s="56">
        <v>3607000</v>
      </c>
      <c r="J60" s="56"/>
      <c r="K60" s="56"/>
      <c r="L60" s="56"/>
      <c r="M60" s="56"/>
      <c r="N60" s="56"/>
      <c r="O60" s="56"/>
      <c r="P60" s="56">
        <v>1000</v>
      </c>
      <c r="Q60" s="271">
        <v>3607000</v>
      </c>
      <c r="R60" s="283" t="s">
        <v>667</v>
      </c>
      <c r="S60" s="222"/>
    </row>
    <row r="61" spans="1:19">
      <c r="A61" s="227">
        <v>58</v>
      </c>
      <c r="B61" s="238">
        <v>780223</v>
      </c>
      <c r="C61" s="239" t="s">
        <v>715</v>
      </c>
      <c r="D61" s="240">
        <v>0</v>
      </c>
      <c r="E61" s="240">
        <v>0</v>
      </c>
      <c r="F61" s="240"/>
      <c r="G61" s="240"/>
      <c r="H61" s="240">
        <v>0</v>
      </c>
      <c r="I61" s="240">
        <v>0</v>
      </c>
      <c r="J61" s="240"/>
      <c r="K61" s="240"/>
      <c r="L61" s="240"/>
      <c r="M61" s="240"/>
      <c r="N61" s="240"/>
      <c r="O61" s="240"/>
      <c r="P61" s="240">
        <v>0</v>
      </c>
      <c r="Q61" s="275">
        <v>0</v>
      </c>
      <c r="R61" s="84"/>
      <c r="S61" s="222"/>
    </row>
    <row r="62" spans="1:19">
      <c r="A62" s="227">
        <v>59</v>
      </c>
      <c r="B62" s="237">
        <v>780131</v>
      </c>
      <c r="C62" s="61" t="s">
        <v>668</v>
      </c>
      <c r="D62" s="56">
        <v>900</v>
      </c>
      <c r="E62" s="56">
        <v>2586600</v>
      </c>
      <c r="F62" s="62"/>
      <c r="G62" s="62"/>
      <c r="H62" s="62">
        <v>900</v>
      </c>
      <c r="I62" s="62">
        <v>2586600</v>
      </c>
      <c r="J62" s="62"/>
      <c r="K62" s="62"/>
      <c r="L62" s="62"/>
      <c r="M62" s="62"/>
      <c r="N62" s="62"/>
      <c r="O62" s="62"/>
      <c r="P62" s="56">
        <v>900</v>
      </c>
      <c r="Q62" s="269">
        <v>2586600</v>
      </c>
      <c r="R62" s="84"/>
      <c r="S62" s="222"/>
    </row>
    <row r="63" spans="1:19">
      <c r="A63" s="227">
        <v>60</v>
      </c>
      <c r="B63" s="238">
        <v>780211</v>
      </c>
      <c r="C63" s="239" t="s">
        <v>716</v>
      </c>
      <c r="D63" s="243">
        <v>0</v>
      </c>
      <c r="E63" s="240">
        <v>0</v>
      </c>
      <c r="F63" s="240"/>
      <c r="G63" s="240"/>
      <c r="H63" s="240">
        <v>0</v>
      </c>
      <c r="I63" s="240">
        <v>0</v>
      </c>
      <c r="J63" s="240"/>
      <c r="K63" s="240"/>
      <c r="L63" s="240"/>
      <c r="M63" s="240"/>
      <c r="N63" s="240"/>
      <c r="O63" s="240"/>
      <c r="P63" s="240">
        <v>0</v>
      </c>
      <c r="Q63" s="275">
        <v>0</v>
      </c>
      <c r="R63" s="84"/>
      <c r="S63" s="222"/>
    </row>
    <row r="64" spans="1:19">
      <c r="A64" s="227">
        <v>61</v>
      </c>
      <c r="B64" s="237">
        <v>780435</v>
      </c>
      <c r="C64" s="61" t="s">
        <v>536</v>
      </c>
      <c r="D64" s="56">
        <v>600</v>
      </c>
      <c r="E64" s="56">
        <v>1713600</v>
      </c>
      <c r="F64" s="62"/>
      <c r="G64" s="62"/>
      <c r="H64" s="62">
        <v>600</v>
      </c>
      <c r="I64" s="62">
        <v>1713600</v>
      </c>
      <c r="J64" s="62"/>
      <c r="K64" s="62"/>
      <c r="L64" s="62"/>
      <c r="M64" s="62"/>
      <c r="N64" s="62"/>
      <c r="O64" s="62"/>
      <c r="P64" s="56">
        <v>600</v>
      </c>
      <c r="Q64" s="269">
        <v>1713600</v>
      </c>
      <c r="R64" s="84"/>
      <c r="S64" s="222"/>
    </row>
    <row r="65" spans="1:19">
      <c r="A65" s="227">
        <v>62</v>
      </c>
      <c r="B65" s="236">
        <v>780391</v>
      </c>
      <c r="C65" s="61" t="s">
        <v>717</v>
      </c>
      <c r="D65" s="56">
        <v>300</v>
      </c>
      <c r="E65" s="56">
        <v>928200</v>
      </c>
      <c r="F65" s="62" t="s">
        <v>629</v>
      </c>
      <c r="G65" s="62" t="s">
        <v>629</v>
      </c>
      <c r="H65" s="62">
        <v>300</v>
      </c>
      <c r="I65" s="62">
        <v>928200</v>
      </c>
      <c r="J65" s="62"/>
      <c r="K65" s="62"/>
      <c r="L65" s="62"/>
      <c r="M65" s="62"/>
      <c r="N65" s="62"/>
      <c r="O65" s="62"/>
      <c r="P65" s="56">
        <v>300</v>
      </c>
      <c r="Q65" s="269">
        <v>928200</v>
      </c>
      <c r="R65" s="84" t="s">
        <v>629</v>
      </c>
      <c r="S65" s="222"/>
    </row>
    <row r="66" spans="1:19">
      <c r="A66" s="227">
        <v>63</v>
      </c>
      <c r="B66" s="237">
        <v>780204</v>
      </c>
      <c r="C66" s="61" t="s">
        <v>669</v>
      </c>
      <c r="D66" s="56">
        <v>900</v>
      </c>
      <c r="E66" s="56">
        <v>2500200</v>
      </c>
      <c r="F66" s="56"/>
      <c r="G66" s="56"/>
      <c r="H66" s="56">
        <v>900</v>
      </c>
      <c r="I66" s="56">
        <v>2500200</v>
      </c>
      <c r="J66" s="56"/>
      <c r="K66" s="56"/>
      <c r="L66" s="56"/>
      <c r="M66" s="56"/>
      <c r="N66" s="56"/>
      <c r="O66" s="56"/>
      <c r="P66" s="56">
        <v>900</v>
      </c>
      <c r="Q66" s="271">
        <v>2500200</v>
      </c>
      <c r="R66" s="283" t="s">
        <v>670</v>
      </c>
      <c r="S66" s="222"/>
    </row>
    <row r="67" spans="1:19">
      <c r="A67" s="227">
        <v>64</v>
      </c>
      <c r="B67" s="237">
        <v>780210</v>
      </c>
      <c r="C67" s="61" t="s">
        <v>671</v>
      </c>
      <c r="D67" s="56">
        <v>1650</v>
      </c>
      <c r="E67" s="56">
        <v>4699200</v>
      </c>
      <c r="F67" s="56"/>
      <c r="G67" s="56"/>
      <c r="H67" s="56">
        <v>1650</v>
      </c>
      <c r="I67" s="56">
        <v>4699200</v>
      </c>
      <c r="J67" s="56"/>
      <c r="K67" s="56"/>
      <c r="L67" s="56"/>
      <c r="M67" s="56"/>
      <c r="N67" s="56"/>
      <c r="O67" s="56"/>
      <c r="P67" s="56">
        <v>1650</v>
      </c>
      <c r="Q67" s="271">
        <v>4699200</v>
      </c>
      <c r="R67" s="284" t="s">
        <v>629</v>
      </c>
      <c r="S67" s="222"/>
    </row>
    <row r="68" spans="1:19">
      <c r="A68" s="227">
        <v>65</v>
      </c>
      <c r="B68" s="237">
        <v>780250</v>
      </c>
      <c r="C68" s="61" t="s">
        <v>672</v>
      </c>
      <c r="D68" s="56">
        <v>4000</v>
      </c>
      <c r="E68" s="56">
        <v>12296000</v>
      </c>
      <c r="F68" s="56"/>
      <c r="G68" s="56"/>
      <c r="H68" s="56">
        <v>4000</v>
      </c>
      <c r="I68" s="56">
        <v>12296000</v>
      </c>
      <c r="J68" s="56"/>
      <c r="K68" s="56"/>
      <c r="L68" s="56"/>
      <c r="M68" s="56"/>
      <c r="N68" s="56"/>
      <c r="O68" s="56"/>
      <c r="P68" s="56">
        <v>4000</v>
      </c>
      <c r="Q68" s="271">
        <v>12296000</v>
      </c>
      <c r="R68" s="84"/>
      <c r="S68" s="222"/>
    </row>
    <row r="69" spans="1:19" ht="31.2">
      <c r="A69" s="227">
        <v>66</v>
      </c>
      <c r="B69" s="81">
        <v>780376</v>
      </c>
      <c r="C69" s="61" t="s">
        <v>673</v>
      </c>
      <c r="D69" s="66">
        <v>27735</v>
      </c>
      <c r="E69" s="56">
        <v>87309780</v>
      </c>
      <c r="F69" s="66"/>
      <c r="G69" s="56"/>
      <c r="H69" s="56">
        <v>27735</v>
      </c>
      <c r="I69" s="56">
        <v>87309780</v>
      </c>
      <c r="J69" s="56">
        <v>3647</v>
      </c>
      <c r="K69" s="56">
        <v>12895792</v>
      </c>
      <c r="L69" s="56"/>
      <c r="M69" s="56"/>
      <c r="N69" s="65">
        <v>3647</v>
      </c>
      <c r="O69" s="65">
        <v>12895792</v>
      </c>
      <c r="P69" s="231">
        <v>31382</v>
      </c>
      <c r="Q69" s="270">
        <v>100205572</v>
      </c>
      <c r="R69" s="84" t="s">
        <v>629</v>
      </c>
      <c r="S69" s="222"/>
    </row>
    <row r="70" spans="1:19">
      <c r="A70" s="227">
        <v>67</v>
      </c>
      <c r="B70" s="237">
        <v>780361</v>
      </c>
      <c r="C70" s="61" t="s">
        <v>674</v>
      </c>
      <c r="D70" s="56">
        <v>7000</v>
      </c>
      <c r="E70" s="56">
        <v>21056000</v>
      </c>
      <c r="F70" s="56" t="s">
        <v>629</v>
      </c>
      <c r="G70" s="56" t="s">
        <v>629</v>
      </c>
      <c r="H70" s="56">
        <v>7000</v>
      </c>
      <c r="I70" s="56">
        <v>21056000</v>
      </c>
      <c r="J70" s="56"/>
      <c r="K70" s="56"/>
      <c r="L70" s="56"/>
      <c r="M70" s="56"/>
      <c r="N70" s="56"/>
      <c r="O70" s="56"/>
      <c r="P70" s="56">
        <v>7000</v>
      </c>
      <c r="Q70" s="271">
        <v>21056000</v>
      </c>
      <c r="R70" s="84" t="s">
        <v>629</v>
      </c>
      <c r="S70" s="222"/>
    </row>
    <row r="71" spans="1:19">
      <c r="A71" s="227">
        <v>68</v>
      </c>
      <c r="B71" s="238">
        <v>780406</v>
      </c>
      <c r="C71" s="239" t="s">
        <v>718</v>
      </c>
      <c r="D71" s="240">
        <v>0</v>
      </c>
      <c r="E71" s="243">
        <v>0</v>
      </c>
      <c r="F71" s="240"/>
      <c r="G71" s="240"/>
      <c r="H71" s="240">
        <v>0</v>
      </c>
      <c r="I71" s="240">
        <v>0</v>
      </c>
      <c r="J71" s="240"/>
      <c r="K71" s="240"/>
      <c r="L71" s="240"/>
      <c r="M71" s="240"/>
      <c r="N71" s="240"/>
      <c r="O71" s="240"/>
      <c r="P71" s="240">
        <v>0</v>
      </c>
      <c r="Q71" s="275">
        <v>0</v>
      </c>
      <c r="R71" s="84"/>
      <c r="S71" s="222"/>
    </row>
    <row r="72" spans="1:19">
      <c r="A72" s="227">
        <v>69</v>
      </c>
      <c r="B72" s="237">
        <v>780461</v>
      </c>
      <c r="C72" s="61" t="s">
        <v>675</v>
      </c>
      <c r="D72" s="56">
        <v>4200</v>
      </c>
      <c r="E72" s="56">
        <v>12990600</v>
      </c>
      <c r="F72" s="56"/>
      <c r="G72" s="56"/>
      <c r="H72" s="56">
        <v>4200</v>
      </c>
      <c r="I72" s="56">
        <v>12990600</v>
      </c>
      <c r="J72" s="56"/>
      <c r="K72" s="56"/>
      <c r="L72" s="56"/>
      <c r="M72" s="56"/>
      <c r="N72" s="56"/>
      <c r="O72" s="56"/>
      <c r="P72" s="56">
        <v>4200</v>
      </c>
      <c r="Q72" s="271">
        <v>12990600</v>
      </c>
      <c r="R72" s="84"/>
      <c r="S72" s="222"/>
    </row>
    <row r="73" spans="1:19" ht="21.6" customHeight="1">
      <c r="A73" s="227">
        <v>70</v>
      </c>
      <c r="B73" s="236">
        <v>780536</v>
      </c>
      <c r="C73" s="61" t="s">
        <v>676</v>
      </c>
      <c r="D73" s="56">
        <v>4200</v>
      </c>
      <c r="E73" s="56">
        <v>12663000</v>
      </c>
      <c r="F73" s="56"/>
      <c r="G73" s="56"/>
      <c r="H73" s="56">
        <v>4200</v>
      </c>
      <c r="I73" s="56">
        <v>12663000</v>
      </c>
      <c r="J73" s="56"/>
      <c r="K73" s="56"/>
      <c r="L73" s="56"/>
      <c r="M73" s="56"/>
      <c r="N73" s="56"/>
      <c r="O73" s="56"/>
      <c r="P73" s="56">
        <v>4200</v>
      </c>
      <c r="Q73" s="271">
        <v>12663000</v>
      </c>
      <c r="R73" s="283" t="s">
        <v>677</v>
      </c>
      <c r="S73" s="222"/>
    </row>
    <row r="74" spans="1:19" ht="26.4">
      <c r="A74" s="227">
        <v>71</v>
      </c>
      <c r="B74" s="236">
        <v>780544</v>
      </c>
      <c r="C74" s="244" t="s">
        <v>678</v>
      </c>
      <c r="D74" s="245">
        <v>600</v>
      </c>
      <c r="E74" s="246">
        <v>1733400</v>
      </c>
      <c r="F74" s="247">
        <v>-316</v>
      </c>
      <c r="G74" s="246">
        <v>-852428</v>
      </c>
      <c r="H74" s="247">
        <v>284</v>
      </c>
      <c r="I74" s="246">
        <v>880972</v>
      </c>
      <c r="J74" s="247"/>
      <c r="K74" s="246"/>
      <c r="L74" s="247"/>
      <c r="M74" s="246"/>
      <c r="N74" s="247"/>
      <c r="O74" s="246"/>
      <c r="P74" s="248">
        <v>284</v>
      </c>
      <c r="Q74" s="276">
        <v>880972</v>
      </c>
      <c r="R74" s="283" t="s">
        <v>719</v>
      </c>
      <c r="S74" s="222"/>
    </row>
    <row r="75" spans="1:19">
      <c r="A75" s="227">
        <v>72</v>
      </c>
      <c r="B75" s="250">
        <v>780254</v>
      </c>
      <c r="C75" s="251" t="s">
        <v>720</v>
      </c>
      <c r="D75" s="252">
        <v>0</v>
      </c>
      <c r="E75" s="253">
        <v>0</v>
      </c>
      <c r="F75" s="240"/>
      <c r="G75" s="240"/>
      <c r="H75" s="240">
        <v>0</v>
      </c>
      <c r="I75" s="240">
        <v>0</v>
      </c>
      <c r="J75" s="240"/>
      <c r="K75" s="240"/>
      <c r="L75" s="240"/>
      <c r="M75" s="240"/>
      <c r="N75" s="240"/>
      <c r="O75" s="240"/>
      <c r="P75" s="240">
        <v>0</v>
      </c>
      <c r="Q75" s="275">
        <v>0</v>
      </c>
      <c r="R75" s="84"/>
      <c r="S75" s="222"/>
    </row>
    <row r="76" spans="1:19">
      <c r="A76" s="227">
        <v>73</v>
      </c>
      <c r="B76" s="63">
        <v>780569</v>
      </c>
      <c r="C76" s="61" t="s">
        <v>679</v>
      </c>
      <c r="D76" s="66">
        <v>23693</v>
      </c>
      <c r="E76" s="56">
        <v>72453194</v>
      </c>
      <c r="F76" s="254"/>
      <c r="G76" s="62"/>
      <c r="H76" s="56">
        <v>23693</v>
      </c>
      <c r="I76" s="56">
        <v>72453194</v>
      </c>
      <c r="J76" s="56">
        <v>3344</v>
      </c>
      <c r="K76" s="56">
        <v>11824384</v>
      </c>
      <c r="L76" s="56"/>
      <c r="M76" s="56"/>
      <c r="N76" s="65">
        <v>3344</v>
      </c>
      <c r="O76" s="65">
        <v>11824384</v>
      </c>
      <c r="P76" s="232">
        <v>27037</v>
      </c>
      <c r="Q76" s="272">
        <v>84277578</v>
      </c>
      <c r="R76" s="84" t="s">
        <v>629</v>
      </c>
      <c r="S76" s="222"/>
    </row>
    <row r="77" spans="1:19" ht="31.2">
      <c r="A77" s="227">
        <v>74</v>
      </c>
      <c r="B77" s="63">
        <v>780592</v>
      </c>
      <c r="C77" s="75" t="s">
        <v>680</v>
      </c>
      <c r="D77" s="56">
        <v>3800</v>
      </c>
      <c r="E77" s="56">
        <v>11548200</v>
      </c>
      <c r="F77" s="56"/>
      <c r="G77" s="56"/>
      <c r="H77" s="56">
        <v>3800</v>
      </c>
      <c r="I77" s="56">
        <v>11548200</v>
      </c>
      <c r="J77" s="56"/>
      <c r="K77" s="56"/>
      <c r="L77" s="56"/>
      <c r="M77" s="56"/>
      <c r="N77" s="56"/>
      <c r="O77" s="56"/>
      <c r="P77" s="56">
        <v>3800</v>
      </c>
      <c r="Q77" s="271">
        <v>11548200</v>
      </c>
      <c r="R77" s="281" t="s">
        <v>629</v>
      </c>
      <c r="S77" s="222"/>
    </row>
    <row r="78" spans="1:19">
      <c r="A78" s="227">
        <v>75</v>
      </c>
      <c r="B78" s="250">
        <v>780594</v>
      </c>
      <c r="C78" s="239" t="s">
        <v>721</v>
      </c>
      <c r="D78" s="240">
        <v>0</v>
      </c>
      <c r="E78" s="243">
        <v>0</v>
      </c>
      <c r="F78" s="240"/>
      <c r="G78" s="240"/>
      <c r="H78" s="240">
        <v>0</v>
      </c>
      <c r="I78" s="240">
        <v>0</v>
      </c>
      <c r="J78" s="240"/>
      <c r="K78" s="240"/>
      <c r="L78" s="240"/>
      <c r="M78" s="240"/>
      <c r="N78" s="240"/>
      <c r="O78" s="240"/>
      <c r="P78" s="240">
        <v>0</v>
      </c>
      <c r="Q78" s="275">
        <v>0</v>
      </c>
      <c r="R78" s="84"/>
      <c r="S78" s="222"/>
    </row>
    <row r="79" spans="1:19" s="82" customFormat="1">
      <c r="A79" s="227">
        <v>76</v>
      </c>
      <c r="B79" s="63">
        <v>780632</v>
      </c>
      <c r="C79" s="61" t="s">
        <v>681</v>
      </c>
      <c r="D79" s="56">
        <v>3000</v>
      </c>
      <c r="E79" s="56">
        <v>9192000</v>
      </c>
      <c r="F79" s="56"/>
      <c r="G79" s="56"/>
      <c r="H79" s="56">
        <v>3000</v>
      </c>
      <c r="I79" s="56">
        <v>9192000</v>
      </c>
      <c r="J79" s="56"/>
      <c r="K79" s="56"/>
      <c r="L79" s="56"/>
      <c r="M79" s="56"/>
      <c r="N79" s="56"/>
      <c r="O79" s="56"/>
      <c r="P79" s="56">
        <v>3000</v>
      </c>
      <c r="Q79" s="271">
        <v>9192000</v>
      </c>
      <c r="R79" s="281"/>
      <c r="S79" s="85"/>
    </row>
    <row r="80" spans="1:19" s="82" customFormat="1">
      <c r="A80" s="227">
        <v>77</v>
      </c>
      <c r="B80" s="63">
        <v>780677</v>
      </c>
      <c r="C80" s="61" t="s">
        <v>682</v>
      </c>
      <c r="D80" s="56">
        <v>2250</v>
      </c>
      <c r="E80" s="56">
        <v>6547500</v>
      </c>
      <c r="F80" s="56"/>
      <c r="G80" s="56"/>
      <c r="H80" s="56">
        <v>2250</v>
      </c>
      <c r="I80" s="56">
        <v>6547500</v>
      </c>
      <c r="J80" s="56"/>
      <c r="K80" s="56"/>
      <c r="L80" s="56"/>
      <c r="M80" s="56"/>
      <c r="N80" s="56"/>
      <c r="O80" s="56"/>
      <c r="P80" s="56">
        <v>2250</v>
      </c>
      <c r="Q80" s="271">
        <v>6547500</v>
      </c>
      <c r="R80" s="281"/>
      <c r="S80" s="85"/>
    </row>
    <row r="81" spans="1:19" s="82" customFormat="1">
      <c r="A81" s="227">
        <v>78</v>
      </c>
      <c r="B81" s="63">
        <v>780697</v>
      </c>
      <c r="C81" s="86" t="s">
        <v>683</v>
      </c>
      <c r="D81" s="56">
        <v>3000</v>
      </c>
      <c r="E81" s="56">
        <v>8697000</v>
      </c>
      <c r="F81" s="56"/>
      <c r="G81" s="56"/>
      <c r="H81" s="56">
        <v>3000</v>
      </c>
      <c r="I81" s="56">
        <v>8697000</v>
      </c>
      <c r="J81" s="56"/>
      <c r="K81" s="56"/>
      <c r="L81" s="56"/>
      <c r="M81" s="56"/>
      <c r="N81" s="56"/>
      <c r="O81" s="56"/>
      <c r="P81" s="56">
        <v>3000</v>
      </c>
      <c r="Q81" s="271">
        <v>8697000</v>
      </c>
      <c r="R81" s="281"/>
      <c r="S81" s="85"/>
    </row>
    <row r="82" spans="1:19" s="82" customFormat="1">
      <c r="A82" s="227">
        <v>79</v>
      </c>
      <c r="B82" s="63">
        <v>780587</v>
      </c>
      <c r="C82" s="86" t="s">
        <v>684</v>
      </c>
      <c r="D82" s="56">
        <v>3400</v>
      </c>
      <c r="E82" s="56">
        <v>10176200</v>
      </c>
      <c r="F82" s="56"/>
      <c r="G82" s="56"/>
      <c r="H82" s="56">
        <v>3400</v>
      </c>
      <c r="I82" s="56">
        <v>10176200</v>
      </c>
      <c r="J82" s="56"/>
      <c r="K82" s="56"/>
      <c r="L82" s="56"/>
      <c r="M82" s="56"/>
      <c r="N82" s="56"/>
      <c r="O82" s="56"/>
      <c r="P82" s="56">
        <v>3400</v>
      </c>
      <c r="Q82" s="271">
        <v>10176200</v>
      </c>
      <c r="R82" s="281"/>
      <c r="S82" s="85"/>
    </row>
    <row r="83" spans="1:19" ht="39.6">
      <c r="A83" s="227">
        <v>80</v>
      </c>
      <c r="B83" s="63">
        <v>780694</v>
      </c>
      <c r="C83" s="86" t="s">
        <v>685</v>
      </c>
      <c r="D83" s="56">
        <v>3100</v>
      </c>
      <c r="E83" s="56">
        <v>8549800</v>
      </c>
      <c r="F83" s="56" t="s">
        <v>629</v>
      </c>
      <c r="G83" s="56" t="s">
        <v>629</v>
      </c>
      <c r="H83" s="56">
        <v>3100</v>
      </c>
      <c r="I83" s="56">
        <v>8549800</v>
      </c>
      <c r="J83" s="80">
        <v>0</v>
      </c>
      <c r="K83" s="80">
        <v>0</v>
      </c>
      <c r="L83" s="80" t="s">
        <v>629</v>
      </c>
      <c r="M83" s="80" t="s">
        <v>629</v>
      </c>
      <c r="N83" s="80">
        <v>0</v>
      </c>
      <c r="O83" s="80">
        <v>0</v>
      </c>
      <c r="P83" s="56">
        <v>3100</v>
      </c>
      <c r="Q83" s="271">
        <v>8549800</v>
      </c>
      <c r="R83" s="283" t="s">
        <v>686</v>
      </c>
      <c r="S83" s="222"/>
    </row>
    <row r="84" spans="1:19">
      <c r="A84" s="227">
        <v>81</v>
      </c>
      <c r="B84" s="250">
        <v>780695</v>
      </c>
      <c r="C84" s="255" t="s">
        <v>722</v>
      </c>
      <c r="D84" s="243">
        <v>0</v>
      </c>
      <c r="E84" s="240">
        <v>0</v>
      </c>
      <c r="F84" s="240"/>
      <c r="G84" s="240"/>
      <c r="H84" s="240">
        <v>0</v>
      </c>
      <c r="I84" s="240">
        <v>0</v>
      </c>
      <c r="J84" s="240"/>
      <c r="K84" s="240"/>
      <c r="L84" s="240"/>
      <c r="M84" s="240"/>
      <c r="N84" s="240"/>
      <c r="O84" s="240"/>
      <c r="P84" s="240">
        <v>0</v>
      </c>
      <c r="Q84" s="275">
        <v>0</v>
      </c>
      <c r="R84" s="84"/>
      <c r="S84" s="222"/>
    </row>
    <row r="85" spans="1:19" s="82" customFormat="1">
      <c r="A85" s="227">
        <v>82</v>
      </c>
      <c r="B85" s="63">
        <v>780696</v>
      </c>
      <c r="C85" s="86" t="s">
        <v>687</v>
      </c>
      <c r="D85" s="56">
        <v>2000</v>
      </c>
      <c r="E85" s="56">
        <v>6282000</v>
      </c>
      <c r="F85" s="56"/>
      <c r="G85" s="56"/>
      <c r="H85" s="56">
        <v>2000</v>
      </c>
      <c r="I85" s="56">
        <v>6282000</v>
      </c>
      <c r="J85" s="56"/>
      <c r="K85" s="56"/>
      <c r="L85" s="56"/>
      <c r="M85" s="56"/>
      <c r="N85" s="56"/>
      <c r="O85" s="56"/>
      <c r="P85" s="56">
        <v>2000</v>
      </c>
      <c r="Q85" s="271">
        <v>6282000</v>
      </c>
      <c r="R85" s="281"/>
      <c r="S85" s="85"/>
    </row>
    <row r="86" spans="1:19" s="82" customFormat="1">
      <c r="A86" s="227">
        <v>83</v>
      </c>
      <c r="B86" s="63">
        <v>780698</v>
      </c>
      <c r="C86" s="86" t="s">
        <v>688</v>
      </c>
      <c r="D86" s="56">
        <v>9700</v>
      </c>
      <c r="E86" s="56">
        <v>29885700</v>
      </c>
      <c r="F86" s="56"/>
      <c r="G86" s="56"/>
      <c r="H86" s="56">
        <v>9700</v>
      </c>
      <c r="I86" s="56">
        <v>29885700</v>
      </c>
      <c r="J86" s="56"/>
      <c r="K86" s="56"/>
      <c r="L86" s="56"/>
      <c r="M86" s="56"/>
      <c r="N86" s="56"/>
      <c r="O86" s="56"/>
      <c r="P86" s="56">
        <v>9700</v>
      </c>
      <c r="Q86" s="271">
        <v>29885700</v>
      </c>
      <c r="R86" s="281"/>
      <c r="S86" s="85"/>
    </row>
    <row r="87" spans="1:19" s="82" customFormat="1" ht="39.6">
      <c r="A87" s="227">
        <v>84</v>
      </c>
      <c r="B87" s="63">
        <v>780737</v>
      </c>
      <c r="C87" s="86" t="s">
        <v>689</v>
      </c>
      <c r="D87" s="56">
        <v>4100</v>
      </c>
      <c r="E87" s="56">
        <v>12008900</v>
      </c>
      <c r="F87" s="56" t="s">
        <v>629</v>
      </c>
      <c r="G87" s="56" t="s">
        <v>629</v>
      </c>
      <c r="H87" s="56">
        <v>4100</v>
      </c>
      <c r="I87" s="56">
        <v>12008900</v>
      </c>
      <c r="J87" s="56"/>
      <c r="K87" s="56"/>
      <c r="L87" s="56"/>
      <c r="M87" s="56"/>
      <c r="N87" s="56"/>
      <c r="O87" s="56"/>
      <c r="P87" s="56">
        <v>4100</v>
      </c>
      <c r="Q87" s="271">
        <v>12008900</v>
      </c>
      <c r="R87" s="285" t="s">
        <v>690</v>
      </c>
      <c r="S87" s="85"/>
    </row>
    <row r="88" spans="1:19" s="82" customFormat="1">
      <c r="A88" s="227">
        <v>85</v>
      </c>
      <c r="B88" s="63">
        <v>780445</v>
      </c>
      <c r="C88" s="86" t="s">
        <v>691</v>
      </c>
      <c r="D88" s="56">
        <v>500</v>
      </c>
      <c r="E88" s="56">
        <v>1477000</v>
      </c>
      <c r="F88" s="56"/>
      <c r="G88" s="56"/>
      <c r="H88" s="56">
        <v>500</v>
      </c>
      <c r="I88" s="56">
        <v>1477000</v>
      </c>
      <c r="J88" s="56"/>
      <c r="K88" s="56"/>
      <c r="L88" s="56"/>
      <c r="M88" s="56"/>
      <c r="N88" s="56"/>
      <c r="O88" s="56"/>
      <c r="P88" s="56">
        <v>500</v>
      </c>
      <c r="Q88" s="271">
        <v>1477000</v>
      </c>
      <c r="R88" s="281"/>
      <c r="S88" s="85"/>
    </row>
    <row r="89" spans="1:19">
      <c r="A89" s="227">
        <v>86</v>
      </c>
      <c r="B89" s="250">
        <v>780763</v>
      </c>
      <c r="C89" s="256" t="s">
        <v>723</v>
      </c>
      <c r="D89" s="240">
        <v>0</v>
      </c>
      <c r="E89" s="243">
        <v>0</v>
      </c>
      <c r="F89" s="240"/>
      <c r="G89" s="240"/>
      <c r="H89" s="240">
        <v>0</v>
      </c>
      <c r="I89" s="240">
        <v>0</v>
      </c>
      <c r="J89" s="240"/>
      <c r="K89" s="240"/>
      <c r="L89" s="240"/>
      <c r="M89" s="240"/>
      <c r="N89" s="240"/>
      <c r="O89" s="240"/>
      <c r="P89" s="240">
        <v>0</v>
      </c>
      <c r="Q89" s="275">
        <v>0</v>
      </c>
      <c r="R89" s="84"/>
      <c r="S89" s="222"/>
    </row>
    <row r="90" spans="1:19">
      <c r="A90" s="227">
        <v>87</v>
      </c>
      <c r="B90" s="250">
        <v>780688</v>
      </c>
      <c r="C90" s="256" t="s">
        <v>724</v>
      </c>
      <c r="D90" s="243">
        <v>0</v>
      </c>
      <c r="E90" s="240">
        <v>0</v>
      </c>
      <c r="F90" s="240"/>
      <c r="G90" s="240"/>
      <c r="H90" s="240">
        <v>0</v>
      </c>
      <c r="I90" s="240">
        <v>0</v>
      </c>
      <c r="J90" s="240"/>
      <c r="K90" s="240"/>
      <c r="L90" s="240"/>
      <c r="M90" s="240"/>
      <c r="N90" s="240"/>
      <c r="O90" s="240"/>
      <c r="P90" s="240">
        <v>0</v>
      </c>
      <c r="Q90" s="275">
        <v>0</v>
      </c>
      <c r="R90" s="84"/>
      <c r="S90" s="222"/>
    </row>
    <row r="91" spans="1:19">
      <c r="A91" s="227">
        <v>88</v>
      </c>
      <c r="B91" s="257">
        <v>780758</v>
      </c>
      <c r="C91" s="258" t="s">
        <v>725</v>
      </c>
      <c r="D91" s="259">
        <v>0</v>
      </c>
      <c r="E91" s="243">
        <v>0</v>
      </c>
      <c r="F91" s="259"/>
      <c r="G91" s="259"/>
      <c r="H91" s="259">
        <v>0</v>
      </c>
      <c r="I91" s="259">
        <v>0</v>
      </c>
      <c r="J91" s="259"/>
      <c r="K91" s="259"/>
      <c r="L91" s="259"/>
      <c r="M91" s="259"/>
      <c r="N91" s="259"/>
      <c r="O91" s="259"/>
      <c r="P91" s="259">
        <v>0</v>
      </c>
      <c r="Q91" s="277">
        <v>0</v>
      </c>
      <c r="R91" s="84"/>
      <c r="S91" s="222"/>
    </row>
    <row r="92" spans="1:19" s="264" customFormat="1" ht="20.25" customHeight="1">
      <c r="A92" s="260"/>
      <c r="B92" s="261"/>
      <c r="C92" s="262" t="s">
        <v>692</v>
      </c>
      <c r="D92" s="87">
        <v>396391</v>
      </c>
      <c r="E92" s="87">
        <v>1170219167</v>
      </c>
      <c r="F92" s="87">
        <v>1409</v>
      </c>
      <c r="G92" s="87">
        <v>3810634.6953511368</v>
      </c>
      <c r="H92" s="87">
        <v>397800</v>
      </c>
      <c r="I92" s="87">
        <v>1174029801.6953511</v>
      </c>
      <c r="J92" s="87">
        <v>9527</v>
      </c>
      <c r="K92" s="87">
        <v>33687472</v>
      </c>
      <c r="L92" s="87">
        <v>-1430</v>
      </c>
      <c r="M92" s="87">
        <v>-5056480</v>
      </c>
      <c r="N92" s="87">
        <v>8097</v>
      </c>
      <c r="O92" s="87">
        <v>28630992</v>
      </c>
      <c r="P92" s="87">
        <v>405897</v>
      </c>
      <c r="Q92" s="278">
        <v>1202660793.6953511</v>
      </c>
      <c r="R92" s="286"/>
      <c r="S92" s="263"/>
    </row>
    <row r="93" spans="1:19">
      <c r="C93" s="222"/>
      <c r="D93" s="265" t="s">
        <v>629</v>
      </c>
      <c r="E93" s="266">
        <f t="shared" ref="E93:Q93" si="0">SUM(E4:E91)</f>
        <v>1170219167</v>
      </c>
      <c r="F93" s="266">
        <f t="shared" si="0"/>
        <v>1409</v>
      </c>
      <c r="G93" s="266">
        <f t="shared" si="0"/>
        <v>3810634.6953511368</v>
      </c>
      <c r="H93" s="265" t="s">
        <v>629</v>
      </c>
      <c r="I93" s="266">
        <f t="shared" si="0"/>
        <v>1174029801.6953511</v>
      </c>
      <c r="J93" s="266">
        <f t="shared" si="0"/>
        <v>9527</v>
      </c>
      <c r="K93" s="266">
        <f t="shared" si="0"/>
        <v>33687472</v>
      </c>
      <c r="L93" s="266">
        <f t="shared" si="0"/>
        <v>-1430</v>
      </c>
      <c r="M93" s="266">
        <f t="shared" si="0"/>
        <v>-5056480</v>
      </c>
      <c r="N93" s="266">
        <f t="shared" si="0"/>
        <v>8097</v>
      </c>
      <c r="O93" s="266">
        <f t="shared" si="0"/>
        <v>28630992</v>
      </c>
      <c r="P93" s="266">
        <f t="shared" si="0"/>
        <v>405897</v>
      </c>
      <c r="Q93" s="266">
        <f t="shared" si="0"/>
        <v>1202660793.6953511</v>
      </c>
      <c r="S93" s="222"/>
    </row>
  </sheetData>
  <mergeCells count="11">
    <mergeCell ref="P2:Q2"/>
    <mergeCell ref="A1:Q1"/>
    <mergeCell ref="A2:A3"/>
    <mergeCell ref="B2:B3"/>
    <mergeCell ref="C2:C3"/>
    <mergeCell ref="D2:E2"/>
    <mergeCell ref="F2:G2"/>
    <mergeCell ref="H2:I2"/>
    <mergeCell ref="J2:K2"/>
    <mergeCell ref="L2:M2"/>
    <mergeCell ref="N2:O2"/>
  </mergeCells>
  <printOptions horizontalCentered="1" verticalCentered="1"/>
  <pageMargins left="0" right="0.31496062992125984" top="0" bottom="0" header="0" footer="0"/>
  <pageSetup paperSize="9" scale="39" fitToHeight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28"/>
  <sheetViews>
    <sheetView topLeftCell="A109" workbookViewId="0">
      <selection activeCell="A2" sqref="A2:A7"/>
    </sheetView>
  </sheetViews>
  <sheetFormatPr defaultColWidth="9.109375" defaultRowHeight="14.4"/>
  <cols>
    <col min="1" max="1" width="9.109375" style="2"/>
    <col min="2" max="2" width="34.6640625" style="2" customWidth="1"/>
    <col min="3" max="3" width="11" style="2" customWidth="1"/>
    <col min="4" max="4" width="13.88671875" style="2" customWidth="1"/>
    <col min="5" max="6" width="9.109375" style="2"/>
    <col min="7" max="7" width="13.33203125" style="2" customWidth="1"/>
    <col min="8" max="8" width="14.44140625" style="2" customWidth="1"/>
    <col min="9" max="9" width="53.5546875" style="2" customWidth="1"/>
    <col min="10" max="16384" width="9.109375" style="2"/>
  </cols>
  <sheetData>
    <row r="1" spans="1:9" ht="42" customHeight="1">
      <c r="A1" s="382" t="s">
        <v>946</v>
      </c>
      <c r="B1" s="382"/>
      <c r="C1" s="382"/>
      <c r="D1" s="382"/>
      <c r="E1" s="382"/>
      <c r="F1" s="382"/>
      <c r="G1" s="382"/>
      <c r="H1" s="382"/>
    </row>
    <row r="2" spans="1:9" ht="15" customHeight="1">
      <c r="A2" s="383" t="s">
        <v>0</v>
      </c>
      <c r="B2" s="383" t="s">
        <v>453</v>
      </c>
      <c r="C2" s="379" t="s">
        <v>454</v>
      </c>
      <c r="D2" s="379"/>
      <c r="E2" s="379" t="s">
        <v>455</v>
      </c>
      <c r="F2" s="379"/>
      <c r="G2" s="379" t="s">
        <v>456</v>
      </c>
      <c r="H2" s="384"/>
      <c r="I2" s="378" t="s">
        <v>457</v>
      </c>
    </row>
    <row r="3" spans="1:9">
      <c r="A3" s="383"/>
      <c r="B3" s="383"/>
      <c r="C3" s="379" t="s">
        <v>458</v>
      </c>
      <c r="D3" s="379"/>
      <c r="E3" s="379"/>
      <c r="F3" s="379"/>
      <c r="G3" s="379"/>
      <c r="H3" s="384"/>
      <c r="I3" s="378"/>
    </row>
    <row r="4" spans="1:9">
      <c r="A4" s="383"/>
      <c r="B4" s="383"/>
      <c r="C4" s="380" t="s">
        <v>459</v>
      </c>
      <c r="D4" s="380"/>
      <c r="E4" s="379"/>
      <c r="F4" s="379"/>
      <c r="G4" s="379"/>
      <c r="H4" s="384"/>
      <c r="I4" s="378"/>
    </row>
    <row r="5" spans="1:9" ht="20.399999999999999">
      <c r="A5" s="383"/>
      <c r="B5" s="383"/>
      <c r="C5" s="380" t="s">
        <v>460</v>
      </c>
      <c r="D5" s="151" t="s">
        <v>461</v>
      </c>
      <c r="E5" s="379"/>
      <c r="F5" s="379"/>
      <c r="G5" s="379"/>
      <c r="H5" s="384"/>
      <c r="I5" s="381" t="s">
        <v>551</v>
      </c>
    </row>
    <row r="6" spans="1:9" ht="20.399999999999999">
      <c r="A6" s="383"/>
      <c r="B6" s="383"/>
      <c r="C6" s="380"/>
      <c r="D6" s="151" t="s">
        <v>462</v>
      </c>
      <c r="E6" s="380" t="s">
        <v>463</v>
      </c>
      <c r="F6" s="380" t="s">
        <v>464</v>
      </c>
      <c r="G6" s="380" t="s">
        <v>460</v>
      </c>
      <c r="H6" s="3" t="s">
        <v>461</v>
      </c>
      <c r="I6" s="381"/>
    </row>
    <row r="7" spans="1:9">
      <c r="A7" s="383"/>
      <c r="B7" s="383"/>
      <c r="C7" s="380"/>
      <c r="D7" s="5"/>
      <c r="E7" s="380"/>
      <c r="F7" s="380"/>
      <c r="G7" s="380"/>
      <c r="H7" s="3" t="s">
        <v>462</v>
      </c>
      <c r="I7" s="4"/>
    </row>
    <row r="8" spans="1:9" ht="27.6">
      <c r="A8" s="8">
        <v>780006</v>
      </c>
      <c r="B8" s="9" t="s">
        <v>465</v>
      </c>
      <c r="C8" s="8">
        <v>1323</v>
      </c>
      <c r="D8" s="8">
        <v>950575</v>
      </c>
      <c r="E8" s="288"/>
      <c r="F8" s="288"/>
      <c r="G8" s="10">
        <v>1323</v>
      </c>
      <c r="H8" s="11">
        <v>950575</v>
      </c>
      <c r="I8" s="6"/>
    </row>
    <row r="9" spans="1:9" ht="27.6">
      <c r="A9" s="8">
        <v>780007</v>
      </c>
      <c r="B9" s="9" t="s">
        <v>467</v>
      </c>
      <c r="C9" s="7">
        <v>370</v>
      </c>
      <c r="D9" s="8">
        <v>265845</v>
      </c>
      <c r="E9" s="288"/>
      <c r="F9" s="288">
        <v>0</v>
      </c>
      <c r="G9" s="10">
        <v>370</v>
      </c>
      <c r="H9" s="11">
        <v>265845</v>
      </c>
      <c r="I9" s="6"/>
    </row>
    <row r="10" spans="1:9">
      <c r="A10" s="8">
        <v>780009</v>
      </c>
      <c r="B10" s="9" t="s">
        <v>468</v>
      </c>
      <c r="C10" s="8">
        <v>2653</v>
      </c>
      <c r="D10" s="8">
        <v>1906180</v>
      </c>
      <c r="E10" s="288"/>
      <c r="F10" s="288"/>
      <c r="G10" s="10">
        <v>2653</v>
      </c>
      <c r="H10" s="11">
        <v>1906180</v>
      </c>
      <c r="I10" s="6"/>
    </row>
    <row r="11" spans="1:9" ht="27.6">
      <c r="A11" s="8">
        <v>780010</v>
      </c>
      <c r="B11" s="9" t="s">
        <v>469</v>
      </c>
      <c r="C11" s="7">
        <v>54</v>
      </c>
      <c r="D11" s="8">
        <v>38799</v>
      </c>
      <c r="E11" s="288"/>
      <c r="F11" s="288"/>
      <c r="G11" s="10">
        <v>54</v>
      </c>
      <c r="H11" s="11">
        <v>38799</v>
      </c>
      <c r="I11" s="6"/>
    </row>
    <row r="12" spans="1:9">
      <c r="A12" s="8">
        <v>780011</v>
      </c>
      <c r="B12" s="9" t="s">
        <v>470</v>
      </c>
      <c r="C12" s="8">
        <v>1365</v>
      </c>
      <c r="D12" s="8">
        <v>980752</v>
      </c>
      <c r="E12" s="288"/>
      <c r="F12" s="288"/>
      <c r="G12" s="10">
        <v>1365</v>
      </c>
      <c r="H12" s="11">
        <v>980752</v>
      </c>
      <c r="I12" s="6"/>
    </row>
    <row r="13" spans="1:9" ht="27.6">
      <c r="A13" s="8">
        <v>780013</v>
      </c>
      <c r="B13" s="9" t="s">
        <v>471</v>
      </c>
      <c r="C13" s="7">
        <v>515</v>
      </c>
      <c r="D13" s="8">
        <v>415961</v>
      </c>
      <c r="E13" s="288"/>
      <c r="F13" s="288"/>
      <c r="G13" s="10">
        <v>515</v>
      </c>
      <c r="H13" s="11">
        <v>415961</v>
      </c>
      <c r="I13" s="6"/>
    </row>
    <row r="14" spans="1:9" ht="27.6">
      <c r="A14" s="8">
        <v>780014</v>
      </c>
      <c r="B14" s="9" t="s">
        <v>472</v>
      </c>
      <c r="C14" s="8">
        <v>21690</v>
      </c>
      <c r="D14" s="8">
        <v>15645381</v>
      </c>
      <c r="E14" s="288">
        <v>0</v>
      </c>
      <c r="F14" s="288"/>
      <c r="G14" s="10">
        <v>21690</v>
      </c>
      <c r="H14" s="11">
        <v>15645381</v>
      </c>
      <c r="I14" s="6"/>
    </row>
    <row r="15" spans="1:9">
      <c r="A15" s="8">
        <v>780016</v>
      </c>
      <c r="B15" s="9" t="s">
        <v>473</v>
      </c>
      <c r="C15" s="8">
        <v>1500</v>
      </c>
      <c r="D15" s="8">
        <v>1077750</v>
      </c>
      <c r="E15" s="288"/>
      <c r="F15" s="288"/>
      <c r="G15" s="10">
        <v>1500</v>
      </c>
      <c r="H15" s="11">
        <v>1077750</v>
      </c>
      <c r="I15" s="6"/>
    </row>
    <row r="16" spans="1:9">
      <c r="A16" s="8">
        <v>780019</v>
      </c>
      <c r="B16" s="9" t="s">
        <v>552</v>
      </c>
      <c r="C16" s="7">
        <v>500</v>
      </c>
      <c r="D16" s="8">
        <v>359250</v>
      </c>
      <c r="E16" s="288">
        <v>-250</v>
      </c>
      <c r="F16" s="289">
        <v>-179625</v>
      </c>
      <c r="G16" s="10">
        <v>250</v>
      </c>
      <c r="H16" s="11">
        <v>179625</v>
      </c>
      <c r="I16" s="6" t="s">
        <v>553</v>
      </c>
    </row>
    <row r="17" spans="1:9" ht="27.6">
      <c r="A17" s="8">
        <v>780020</v>
      </c>
      <c r="B17" s="9" t="s">
        <v>437</v>
      </c>
      <c r="C17" s="8">
        <v>4200</v>
      </c>
      <c r="D17" s="8">
        <v>3017700</v>
      </c>
      <c r="E17" s="288"/>
      <c r="F17" s="288"/>
      <c r="G17" s="10">
        <v>4200</v>
      </c>
      <c r="H17" s="11">
        <v>3017700</v>
      </c>
      <c r="I17" s="6"/>
    </row>
    <row r="18" spans="1:9" ht="27.6">
      <c r="A18" s="8">
        <v>780021</v>
      </c>
      <c r="B18" s="9" t="s">
        <v>554</v>
      </c>
      <c r="C18" s="8">
        <v>1079</v>
      </c>
      <c r="D18" s="8">
        <v>775261</v>
      </c>
      <c r="E18" s="288"/>
      <c r="F18" s="288"/>
      <c r="G18" s="10">
        <v>1079</v>
      </c>
      <c r="H18" s="11">
        <v>775261</v>
      </c>
      <c r="I18" s="6"/>
    </row>
    <row r="19" spans="1:9" ht="27.6">
      <c r="A19" s="8">
        <v>780022</v>
      </c>
      <c r="B19" s="9" t="s">
        <v>474</v>
      </c>
      <c r="C19" s="8">
        <v>2400</v>
      </c>
      <c r="D19" s="8">
        <v>1724400</v>
      </c>
      <c r="E19" s="288"/>
      <c r="F19" s="288">
        <v>0</v>
      </c>
      <c r="G19" s="10">
        <v>2400</v>
      </c>
      <c r="H19" s="11">
        <v>1724400</v>
      </c>
      <c r="I19" s="6"/>
    </row>
    <row r="20" spans="1:9" ht="27.6">
      <c r="A20" s="8">
        <v>780023</v>
      </c>
      <c r="B20" s="9" t="s">
        <v>555</v>
      </c>
      <c r="C20" s="8">
        <v>2289</v>
      </c>
      <c r="D20" s="8">
        <v>1644646</v>
      </c>
      <c r="E20" s="288"/>
      <c r="F20" s="288"/>
      <c r="G20" s="10">
        <v>2289</v>
      </c>
      <c r="H20" s="11">
        <v>1644646</v>
      </c>
      <c r="I20" s="6"/>
    </row>
    <row r="21" spans="1:9" ht="27.6">
      <c r="A21" s="8">
        <v>780024</v>
      </c>
      <c r="B21" s="6" t="s">
        <v>556</v>
      </c>
      <c r="C21" s="7">
        <v>611</v>
      </c>
      <c r="D21" s="8">
        <v>439003</v>
      </c>
      <c r="E21" s="288">
        <v>260</v>
      </c>
      <c r="F21" s="289">
        <v>187110</v>
      </c>
      <c r="G21" s="10">
        <v>871</v>
      </c>
      <c r="H21" s="11">
        <v>626113</v>
      </c>
      <c r="I21" s="6" t="s">
        <v>466</v>
      </c>
    </row>
    <row r="22" spans="1:9" ht="27.6">
      <c r="A22" s="8">
        <v>780025</v>
      </c>
      <c r="B22" s="9" t="s">
        <v>445</v>
      </c>
      <c r="C22" s="8">
        <v>1931</v>
      </c>
      <c r="D22" s="8">
        <v>1387424</v>
      </c>
      <c r="E22" s="288">
        <v>383</v>
      </c>
      <c r="F22" s="289">
        <v>275484</v>
      </c>
      <c r="G22" s="10">
        <v>2314</v>
      </c>
      <c r="H22" s="11">
        <v>1662908</v>
      </c>
      <c r="I22" s="6" t="s">
        <v>466</v>
      </c>
    </row>
    <row r="23" spans="1:9">
      <c r="A23" s="8">
        <v>780026</v>
      </c>
      <c r="B23" s="9" t="s">
        <v>557</v>
      </c>
      <c r="C23" s="8">
        <v>2240</v>
      </c>
      <c r="D23" s="8">
        <v>1609440</v>
      </c>
      <c r="E23" s="288"/>
      <c r="F23" s="288">
        <v>0</v>
      </c>
      <c r="G23" s="10">
        <v>2240</v>
      </c>
      <c r="H23" s="11">
        <v>1609440</v>
      </c>
      <c r="I23" s="6"/>
    </row>
    <row r="24" spans="1:9" ht="27.6">
      <c r="A24" s="8">
        <v>780027</v>
      </c>
      <c r="B24" s="9" t="s">
        <v>558</v>
      </c>
      <c r="C24" s="8">
        <v>1400</v>
      </c>
      <c r="D24" s="8">
        <v>1005900</v>
      </c>
      <c r="E24" s="288"/>
      <c r="F24" s="288"/>
      <c r="G24" s="10">
        <v>1400</v>
      </c>
      <c r="H24" s="11">
        <v>1005900</v>
      </c>
      <c r="I24" s="6"/>
    </row>
    <row r="25" spans="1:9" ht="27.6">
      <c r="A25" s="8">
        <v>780028</v>
      </c>
      <c r="B25" s="6" t="s">
        <v>559</v>
      </c>
      <c r="C25" s="8">
        <v>3125</v>
      </c>
      <c r="D25" s="8">
        <v>2245312</v>
      </c>
      <c r="E25" s="288">
        <v>-615</v>
      </c>
      <c r="F25" s="289">
        <v>-441937</v>
      </c>
      <c r="G25" s="10">
        <v>2510</v>
      </c>
      <c r="H25" s="11">
        <v>1803375</v>
      </c>
      <c r="I25" s="6" t="s">
        <v>537</v>
      </c>
    </row>
    <row r="26" spans="1:9">
      <c r="A26" s="8">
        <v>780030</v>
      </c>
      <c r="B26" s="9" t="s">
        <v>475</v>
      </c>
      <c r="C26" s="8">
        <v>1200</v>
      </c>
      <c r="D26" s="8">
        <v>862200</v>
      </c>
      <c r="E26" s="288"/>
      <c r="F26" s="288"/>
      <c r="G26" s="10">
        <v>1200</v>
      </c>
      <c r="H26" s="11">
        <v>862200</v>
      </c>
      <c r="I26" s="6"/>
    </row>
    <row r="27" spans="1:9" ht="27.6">
      <c r="A27" s="8">
        <v>780031</v>
      </c>
      <c r="B27" s="9" t="s">
        <v>476</v>
      </c>
      <c r="C27" s="7">
        <v>746</v>
      </c>
      <c r="D27" s="8">
        <v>536001</v>
      </c>
      <c r="E27" s="288"/>
      <c r="F27" s="288">
        <v>0</v>
      </c>
      <c r="G27" s="10">
        <v>746</v>
      </c>
      <c r="H27" s="11">
        <v>536001</v>
      </c>
      <c r="I27" s="6"/>
    </row>
    <row r="28" spans="1:9" ht="27.6">
      <c r="A28" s="8">
        <v>780032</v>
      </c>
      <c r="B28" s="9" t="s">
        <v>477</v>
      </c>
      <c r="C28" s="7">
        <v>150</v>
      </c>
      <c r="D28" s="8">
        <v>107775</v>
      </c>
      <c r="E28" s="288"/>
      <c r="F28" s="288">
        <v>0</v>
      </c>
      <c r="G28" s="10">
        <v>150</v>
      </c>
      <c r="H28" s="11">
        <v>107775</v>
      </c>
      <c r="I28" s="6"/>
    </row>
    <row r="29" spans="1:9">
      <c r="A29" s="8">
        <v>780035</v>
      </c>
      <c r="B29" s="9" t="s">
        <v>478</v>
      </c>
      <c r="C29" s="8">
        <v>16900</v>
      </c>
      <c r="D29" s="8">
        <v>20944445</v>
      </c>
      <c r="E29" s="288">
        <v>0</v>
      </c>
      <c r="F29" s="288"/>
      <c r="G29" s="10">
        <v>16900</v>
      </c>
      <c r="H29" s="11">
        <v>20944445</v>
      </c>
      <c r="I29" s="6"/>
    </row>
    <row r="30" spans="1:9" ht="27.6">
      <c r="A30" s="8">
        <v>780039</v>
      </c>
      <c r="B30" s="9" t="s">
        <v>479</v>
      </c>
      <c r="C30" s="8">
        <v>3618</v>
      </c>
      <c r="D30" s="8">
        <v>2599533</v>
      </c>
      <c r="E30" s="288"/>
      <c r="F30" s="288"/>
      <c r="G30" s="10">
        <v>3618</v>
      </c>
      <c r="H30" s="11">
        <v>2599533</v>
      </c>
      <c r="I30" s="6"/>
    </row>
    <row r="31" spans="1:9">
      <c r="A31" s="8">
        <v>780041</v>
      </c>
      <c r="B31" s="9" t="s">
        <v>480</v>
      </c>
      <c r="C31" s="8">
        <v>2862</v>
      </c>
      <c r="D31" s="8">
        <v>2056347</v>
      </c>
      <c r="E31" s="288"/>
      <c r="F31" s="288">
        <v>0</v>
      </c>
      <c r="G31" s="10">
        <v>2862</v>
      </c>
      <c r="H31" s="11">
        <v>2056347</v>
      </c>
      <c r="I31" s="6"/>
    </row>
    <row r="32" spans="1:9" ht="27.6">
      <c r="A32" s="8">
        <v>780042</v>
      </c>
      <c r="B32" s="9" t="s">
        <v>481</v>
      </c>
      <c r="C32" s="7">
        <v>280</v>
      </c>
      <c r="D32" s="8">
        <v>201180</v>
      </c>
      <c r="E32" s="288"/>
      <c r="F32" s="288">
        <v>0</v>
      </c>
      <c r="G32" s="10">
        <v>280</v>
      </c>
      <c r="H32" s="11">
        <v>201180</v>
      </c>
      <c r="I32" s="6"/>
    </row>
    <row r="33" spans="1:9">
      <c r="A33" s="8">
        <v>780043</v>
      </c>
      <c r="B33" s="9" t="s">
        <v>482</v>
      </c>
      <c r="C33" s="8">
        <v>1200</v>
      </c>
      <c r="D33" s="8">
        <v>2524176</v>
      </c>
      <c r="E33" s="288"/>
      <c r="F33" s="288"/>
      <c r="G33" s="10">
        <v>1200</v>
      </c>
      <c r="H33" s="11">
        <v>2524176</v>
      </c>
      <c r="I33" s="6"/>
    </row>
    <row r="34" spans="1:9">
      <c r="A34" s="8">
        <v>780045</v>
      </c>
      <c r="B34" s="9" t="s">
        <v>541</v>
      </c>
      <c r="C34" s="8">
        <v>1600</v>
      </c>
      <c r="D34" s="8">
        <v>1149600</v>
      </c>
      <c r="E34" s="288"/>
      <c r="F34" s="288"/>
      <c r="G34" s="10">
        <v>1600</v>
      </c>
      <c r="H34" s="11">
        <v>1149600</v>
      </c>
      <c r="I34" s="6"/>
    </row>
    <row r="35" spans="1:9" ht="27.6">
      <c r="A35" s="8">
        <v>780046</v>
      </c>
      <c r="B35" s="9" t="s">
        <v>483</v>
      </c>
      <c r="C35" s="7">
        <v>500</v>
      </c>
      <c r="D35" s="8">
        <v>359250</v>
      </c>
      <c r="E35" s="288"/>
      <c r="F35" s="288"/>
      <c r="G35" s="10">
        <v>500</v>
      </c>
      <c r="H35" s="11">
        <v>359250</v>
      </c>
      <c r="I35" s="6"/>
    </row>
    <row r="36" spans="1:9">
      <c r="A36" s="8">
        <v>780048</v>
      </c>
      <c r="B36" s="9" t="s">
        <v>484</v>
      </c>
      <c r="C36" s="7">
        <v>200</v>
      </c>
      <c r="D36" s="8">
        <v>187673</v>
      </c>
      <c r="E36" s="288"/>
      <c r="F36" s="288"/>
      <c r="G36" s="10">
        <v>200</v>
      </c>
      <c r="H36" s="11">
        <v>187673</v>
      </c>
      <c r="I36" s="6"/>
    </row>
    <row r="37" spans="1:9">
      <c r="A37" s="8">
        <v>780049</v>
      </c>
      <c r="B37" s="9" t="s">
        <v>560</v>
      </c>
      <c r="C37" s="7">
        <v>100</v>
      </c>
      <c r="D37" s="8">
        <v>71850</v>
      </c>
      <c r="E37" s="288"/>
      <c r="F37" s="288"/>
      <c r="G37" s="10">
        <v>100</v>
      </c>
      <c r="H37" s="11">
        <v>71850</v>
      </c>
      <c r="I37" s="6"/>
    </row>
    <row r="38" spans="1:9">
      <c r="A38" s="8">
        <v>780050</v>
      </c>
      <c r="B38" s="9" t="s">
        <v>485</v>
      </c>
      <c r="C38" s="8">
        <v>6513</v>
      </c>
      <c r="D38" s="8">
        <v>4679591</v>
      </c>
      <c r="E38" s="288"/>
      <c r="F38" s="288"/>
      <c r="G38" s="10">
        <v>6513</v>
      </c>
      <c r="H38" s="11">
        <v>4679591</v>
      </c>
      <c r="I38" s="6"/>
    </row>
    <row r="39" spans="1:9">
      <c r="A39" s="8">
        <v>780051</v>
      </c>
      <c r="B39" s="9" t="s">
        <v>431</v>
      </c>
      <c r="C39" s="8">
        <v>3470</v>
      </c>
      <c r="D39" s="8">
        <v>2493195</v>
      </c>
      <c r="E39" s="288"/>
      <c r="F39" s="288"/>
      <c r="G39" s="10">
        <v>3470</v>
      </c>
      <c r="H39" s="11">
        <v>2493195</v>
      </c>
      <c r="I39" s="6"/>
    </row>
    <row r="40" spans="1:9" ht="27.6">
      <c r="A40" s="8">
        <v>780052</v>
      </c>
      <c r="B40" s="9" t="s">
        <v>486</v>
      </c>
      <c r="C40" s="8">
        <v>5304</v>
      </c>
      <c r="D40" s="8">
        <v>3810924</v>
      </c>
      <c r="E40" s="288"/>
      <c r="F40" s="288">
        <v>0</v>
      </c>
      <c r="G40" s="10">
        <v>5304</v>
      </c>
      <c r="H40" s="11">
        <v>3810924</v>
      </c>
      <c r="I40" s="6"/>
    </row>
    <row r="41" spans="1:9">
      <c r="A41" s="8">
        <v>780053</v>
      </c>
      <c r="B41" s="9" t="s">
        <v>446</v>
      </c>
      <c r="C41" s="8">
        <v>4300</v>
      </c>
      <c r="D41" s="8">
        <v>3089550</v>
      </c>
      <c r="E41" s="288"/>
      <c r="F41" s="288">
        <v>0</v>
      </c>
      <c r="G41" s="10">
        <v>4300</v>
      </c>
      <c r="H41" s="11">
        <v>3089550</v>
      </c>
      <c r="I41" s="6"/>
    </row>
    <row r="42" spans="1:9">
      <c r="A42" s="8">
        <v>780054</v>
      </c>
      <c r="B42" s="9" t="s">
        <v>487</v>
      </c>
      <c r="C42" s="8">
        <v>1661</v>
      </c>
      <c r="D42" s="8">
        <v>1193428</v>
      </c>
      <c r="E42" s="288"/>
      <c r="F42" s="288"/>
      <c r="G42" s="10">
        <v>1661</v>
      </c>
      <c r="H42" s="11">
        <v>1193428</v>
      </c>
      <c r="I42" s="6"/>
    </row>
    <row r="43" spans="1:9" ht="27.6">
      <c r="A43" s="8">
        <v>780055</v>
      </c>
      <c r="B43" s="9" t="s">
        <v>488</v>
      </c>
      <c r="C43" s="8">
        <v>2223</v>
      </c>
      <c r="D43" s="8">
        <v>1597225</v>
      </c>
      <c r="E43" s="288">
        <v>195</v>
      </c>
      <c r="F43" s="289">
        <v>139928</v>
      </c>
      <c r="G43" s="10">
        <v>2418</v>
      </c>
      <c r="H43" s="11">
        <v>1737153</v>
      </c>
      <c r="I43" s="6" t="s">
        <v>466</v>
      </c>
    </row>
    <row r="44" spans="1:9">
      <c r="A44" s="8">
        <v>780056</v>
      </c>
      <c r="B44" s="9" t="s">
        <v>434</v>
      </c>
      <c r="C44" s="8">
        <v>5430</v>
      </c>
      <c r="D44" s="8">
        <v>3901455</v>
      </c>
      <c r="E44" s="288"/>
      <c r="F44" s="288">
        <v>0</v>
      </c>
      <c r="G44" s="10">
        <v>5430</v>
      </c>
      <c r="H44" s="11">
        <v>3901455</v>
      </c>
      <c r="I44" s="6"/>
    </row>
    <row r="45" spans="1:9" ht="27.6">
      <c r="A45" s="8">
        <v>780057</v>
      </c>
      <c r="B45" s="9" t="s">
        <v>561</v>
      </c>
      <c r="C45" s="8">
        <v>4989</v>
      </c>
      <c r="D45" s="8">
        <v>3584596</v>
      </c>
      <c r="E45" s="288">
        <v>734</v>
      </c>
      <c r="F45" s="289">
        <v>527559</v>
      </c>
      <c r="G45" s="10">
        <v>5723</v>
      </c>
      <c r="H45" s="11">
        <v>4112155</v>
      </c>
      <c r="I45" s="6" t="s">
        <v>466</v>
      </c>
    </row>
    <row r="46" spans="1:9" ht="27.6">
      <c r="A46" s="8">
        <v>780058</v>
      </c>
      <c r="B46" s="9" t="s">
        <v>489</v>
      </c>
      <c r="C46" s="8">
        <v>3927</v>
      </c>
      <c r="D46" s="8">
        <v>2821549</v>
      </c>
      <c r="E46" s="288">
        <v>317</v>
      </c>
      <c r="F46" s="289">
        <v>227585</v>
      </c>
      <c r="G46" s="10">
        <v>4244</v>
      </c>
      <c r="H46" s="11">
        <v>3049134</v>
      </c>
      <c r="I46" s="6" t="s">
        <v>466</v>
      </c>
    </row>
    <row r="47" spans="1:9" ht="27.6">
      <c r="A47" s="8">
        <v>780059</v>
      </c>
      <c r="B47" s="6" t="s">
        <v>490</v>
      </c>
      <c r="C47" s="8">
        <v>12650</v>
      </c>
      <c r="D47" s="8">
        <v>9089025</v>
      </c>
      <c r="E47" s="289">
        <v>-8000</v>
      </c>
      <c r="F47" s="289">
        <v>-5100990</v>
      </c>
      <c r="G47" s="10">
        <v>4650</v>
      </c>
      <c r="H47" s="11">
        <v>3988035</v>
      </c>
      <c r="I47" s="6" t="s">
        <v>537</v>
      </c>
    </row>
    <row r="48" spans="1:9">
      <c r="A48" s="8">
        <v>780060</v>
      </c>
      <c r="B48" s="9" t="s">
        <v>562</v>
      </c>
      <c r="C48" s="7">
        <v>693</v>
      </c>
      <c r="D48" s="8">
        <v>497920</v>
      </c>
      <c r="E48" s="288"/>
      <c r="F48" s="288"/>
      <c r="G48" s="10">
        <v>693</v>
      </c>
      <c r="H48" s="11">
        <v>497920</v>
      </c>
      <c r="I48" s="6"/>
    </row>
    <row r="49" spans="1:9" ht="27.6">
      <c r="A49" s="8">
        <v>780061</v>
      </c>
      <c r="B49" s="9" t="s">
        <v>491</v>
      </c>
      <c r="C49" s="8">
        <v>5991</v>
      </c>
      <c r="D49" s="8">
        <v>4304534</v>
      </c>
      <c r="E49" s="288">
        <v>795</v>
      </c>
      <c r="F49" s="289">
        <v>1047793</v>
      </c>
      <c r="G49" s="10">
        <v>6786</v>
      </c>
      <c r="H49" s="11">
        <v>5352327</v>
      </c>
      <c r="I49" s="6" t="s">
        <v>466</v>
      </c>
    </row>
    <row r="50" spans="1:9">
      <c r="A50" s="8">
        <v>780062</v>
      </c>
      <c r="B50" s="9" t="s">
        <v>492</v>
      </c>
      <c r="C50" s="8">
        <v>10245</v>
      </c>
      <c r="D50" s="8">
        <v>7361033</v>
      </c>
      <c r="E50" s="288"/>
      <c r="F50" s="288"/>
      <c r="G50" s="10">
        <v>10245</v>
      </c>
      <c r="H50" s="11">
        <v>7361033</v>
      </c>
      <c r="I50" s="6"/>
    </row>
    <row r="51" spans="1:9">
      <c r="A51" s="8">
        <v>780063</v>
      </c>
      <c r="B51" s="9" t="s">
        <v>493</v>
      </c>
      <c r="C51" s="8">
        <v>7780</v>
      </c>
      <c r="D51" s="8">
        <v>5589930</v>
      </c>
      <c r="E51" s="288"/>
      <c r="F51" s="288"/>
      <c r="G51" s="10">
        <v>7780</v>
      </c>
      <c r="H51" s="11">
        <v>5589930</v>
      </c>
      <c r="I51" s="6"/>
    </row>
    <row r="52" spans="1:9" ht="27.6">
      <c r="A52" s="8">
        <v>780064</v>
      </c>
      <c r="B52" s="9" t="s">
        <v>563</v>
      </c>
      <c r="C52" s="8">
        <v>9410</v>
      </c>
      <c r="D52" s="8">
        <v>6761085</v>
      </c>
      <c r="E52" s="288"/>
      <c r="F52" s="288">
        <v>0</v>
      </c>
      <c r="G52" s="10">
        <v>9410</v>
      </c>
      <c r="H52" s="11">
        <v>6761085</v>
      </c>
      <c r="I52" s="6"/>
    </row>
    <row r="53" spans="1:9">
      <c r="A53" s="8">
        <v>780065</v>
      </c>
      <c r="B53" s="9" t="s">
        <v>564</v>
      </c>
      <c r="C53" s="8">
        <v>4505</v>
      </c>
      <c r="D53" s="8">
        <v>3236842</v>
      </c>
      <c r="E53" s="288"/>
      <c r="F53" s="288"/>
      <c r="G53" s="10">
        <v>4505</v>
      </c>
      <c r="H53" s="11">
        <v>3236842</v>
      </c>
      <c r="I53" s="6"/>
    </row>
    <row r="54" spans="1:9" s="14" customFormat="1">
      <c r="A54" s="12">
        <v>780066</v>
      </c>
      <c r="B54" s="13" t="s">
        <v>565</v>
      </c>
      <c r="C54" s="12">
        <v>2103</v>
      </c>
      <c r="D54" s="12">
        <v>1511006</v>
      </c>
      <c r="E54" s="290"/>
      <c r="F54" s="290"/>
      <c r="G54" s="10">
        <v>2103</v>
      </c>
      <c r="H54" s="11">
        <v>1511006</v>
      </c>
      <c r="I54" s="6"/>
    </row>
    <row r="55" spans="1:9">
      <c r="A55" s="8">
        <v>780067</v>
      </c>
      <c r="B55" s="6" t="s">
        <v>566</v>
      </c>
      <c r="C55" s="8">
        <v>3900</v>
      </c>
      <c r="D55" s="8">
        <v>2802150</v>
      </c>
      <c r="E55" s="288"/>
      <c r="F55" s="288"/>
      <c r="G55" s="10">
        <v>3900</v>
      </c>
      <c r="H55" s="11">
        <v>2802150</v>
      </c>
      <c r="I55" s="6"/>
    </row>
    <row r="56" spans="1:9">
      <c r="A56" s="8">
        <v>780072</v>
      </c>
      <c r="B56" s="9" t="s">
        <v>567</v>
      </c>
      <c r="C56" s="8">
        <v>2284</v>
      </c>
      <c r="D56" s="8">
        <v>1641054</v>
      </c>
      <c r="E56" s="288"/>
      <c r="F56" s="288"/>
      <c r="G56" s="10">
        <v>2284</v>
      </c>
      <c r="H56" s="11">
        <v>1641054</v>
      </c>
      <c r="I56" s="6"/>
    </row>
    <row r="57" spans="1:9" ht="27.6">
      <c r="A57" s="8">
        <v>780074</v>
      </c>
      <c r="B57" s="6" t="s">
        <v>568</v>
      </c>
      <c r="C57" s="7">
        <v>626</v>
      </c>
      <c r="D57" s="8">
        <v>449781</v>
      </c>
      <c r="E57" s="288">
        <v>-242</v>
      </c>
      <c r="F57" s="289">
        <v>-173757</v>
      </c>
      <c r="G57" s="10">
        <v>384</v>
      </c>
      <c r="H57" s="11">
        <v>276024</v>
      </c>
      <c r="I57" s="6" t="s">
        <v>537</v>
      </c>
    </row>
    <row r="58" spans="1:9">
      <c r="A58" s="8">
        <v>780079</v>
      </c>
      <c r="B58" s="9" t="s">
        <v>494</v>
      </c>
      <c r="C58" s="8">
        <v>3030</v>
      </c>
      <c r="D58" s="8">
        <v>2177055</v>
      </c>
      <c r="E58" s="288"/>
      <c r="F58" s="288"/>
      <c r="G58" s="10">
        <v>3030</v>
      </c>
      <c r="H58" s="11">
        <v>2177055</v>
      </c>
      <c r="I58" s="6"/>
    </row>
    <row r="59" spans="1:9" ht="27.6">
      <c r="A59" s="8">
        <v>780080</v>
      </c>
      <c r="B59" s="9" t="s">
        <v>569</v>
      </c>
      <c r="C59" s="8">
        <v>3000</v>
      </c>
      <c r="D59" s="8">
        <v>2155500</v>
      </c>
      <c r="E59" s="288"/>
      <c r="F59" s="288"/>
      <c r="G59" s="10">
        <v>3000</v>
      </c>
      <c r="H59" s="11">
        <v>2155500</v>
      </c>
      <c r="I59" s="6"/>
    </row>
    <row r="60" spans="1:9">
      <c r="A60" s="8">
        <v>780081</v>
      </c>
      <c r="B60" s="9" t="s">
        <v>495</v>
      </c>
      <c r="C60" s="8">
        <v>2013</v>
      </c>
      <c r="D60" s="8">
        <v>1446341</v>
      </c>
      <c r="E60" s="288"/>
      <c r="F60" s="288"/>
      <c r="G60" s="10">
        <v>2013</v>
      </c>
      <c r="H60" s="11">
        <v>1446341</v>
      </c>
      <c r="I60" s="6"/>
    </row>
    <row r="61" spans="1:9" ht="27.6">
      <c r="A61" s="8">
        <v>780082</v>
      </c>
      <c r="B61" s="9" t="s">
        <v>447</v>
      </c>
      <c r="C61" s="8">
        <v>28048</v>
      </c>
      <c r="D61" s="8">
        <v>20152488</v>
      </c>
      <c r="E61" s="289">
        <v>2109</v>
      </c>
      <c r="F61" s="289">
        <v>3112197</v>
      </c>
      <c r="G61" s="10">
        <v>30157</v>
      </c>
      <c r="H61" s="11">
        <v>23264685</v>
      </c>
      <c r="I61" s="6" t="s">
        <v>466</v>
      </c>
    </row>
    <row r="62" spans="1:9" ht="27.6">
      <c r="A62" s="8">
        <v>780083</v>
      </c>
      <c r="B62" s="9" t="s">
        <v>496</v>
      </c>
      <c r="C62" s="8">
        <v>5500</v>
      </c>
      <c r="D62" s="8">
        <v>3951750</v>
      </c>
      <c r="E62" s="288">
        <v>417</v>
      </c>
      <c r="F62" s="289">
        <v>299854</v>
      </c>
      <c r="G62" s="10">
        <v>5917</v>
      </c>
      <c r="H62" s="11">
        <v>4251604</v>
      </c>
      <c r="I62" s="6" t="s">
        <v>466</v>
      </c>
    </row>
    <row r="63" spans="1:9" ht="27.6">
      <c r="A63" s="8">
        <v>780086</v>
      </c>
      <c r="B63" s="9" t="s">
        <v>570</v>
      </c>
      <c r="C63" s="8">
        <v>1661</v>
      </c>
      <c r="D63" s="8">
        <v>1193429</v>
      </c>
      <c r="E63" s="288">
        <v>296</v>
      </c>
      <c r="F63" s="289">
        <v>212616</v>
      </c>
      <c r="G63" s="10">
        <v>1957</v>
      </c>
      <c r="H63" s="11">
        <v>1406045</v>
      </c>
      <c r="I63" s="6" t="s">
        <v>466</v>
      </c>
    </row>
    <row r="64" spans="1:9" ht="27.6">
      <c r="A64" s="8">
        <v>780087</v>
      </c>
      <c r="B64" s="9" t="s">
        <v>571</v>
      </c>
      <c r="C64" s="8">
        <v>3000</v>
      </c>
      <c r="D64" s="8">
        <v>2155500</v>
      </c>
      <c r="E64" s="288"/>
      <c r="F64" s="288">
        <v>0</v>
      </c>
      <c r="G64" s="10">
        <v>3000</v>
      </c>
      <c r="H64" s="11">
        <v>2155500</v>
      </c>
      <c r="I64" s="6"/>
    </row>
    <row r="65" spans="1:9" ht="27.6">
      <c r="A65" s="8">
        <v>780088</v>
      </c>
      <c r="B65" s="9" t="s">
        <v>572</v>
      </c>
      <c r="C65" s="8">
        <v>3629</v>
      </c>
      <c r="D65" s="8">
        <v>2607437</v>
      </c>
      <c r="E65" s="288">
        <v>346</v>
      </c>
      <c r="F65" s="289">
        <v>248541</v>
      </c>
      <c r="G65" s="10">
        <v>3975</v>
      </c>
      <c r="H65" s="11">
        <v>2855978</v>
      </c>
      <c r="I65" s="6" t="s">
        <v>466</v>
      </c>
    </row>
    <row r="66" spans="1:9" ht="27.6">
      <c r="A66" s="8">
        <v>780089</v>
      </c>
      <c r="B66" s="9" t="s">
        <v>573</v>
      </c>
      <c r="C66" s="8">
        <v>3000</v>
      </c>
      <c r="D66" s="8">
        <v>2155500</v>
      </c>
      <c r="E66" s="288"/>
      <c r="F66" s="288">
        <v>0</v>
      </c>
      <c r="G66" s="10">
        <v>3000</v>
      </c>
      <c r="H66" s="11">
        <v>2155500</v>
      </c>
      <c r="I66" s="6"/>
    </row>
    <row r="67" spans="1:9" ht="27.6">
      <c r="A67" s="8">
        <v>780090</v>
      </c>
      <c r="B67" s="9" t="s">
        <v>574</v>
      </c>
      <c r="C67" s="8">
        <v>6505</v>
      </c>
      <c r="D67" s="8">
        <v>4673843</v>
      </c>
      <c r="E67" s="288"/>
      <c r="F67" s="288"/>
      <c r="G67" s="10">
        <v>6505</v>
      </c>
      <c r="H67" s="11">
        <v>4673843</v>
      </c>
      <c r="I67" s="6"/>
    </row>
    <row r="68" spans="1:9" ht="27.6">
      <c r="A68" s="8">
        <v>780092</v>
      </c>
      <c r="B68" s="9" t="s">
        <v>575</v>
      </c>
      <c r="C68" s="8">
        <v>6000</v>
      </c>
      <c r="D68" s="8">
        <v>4311000</v>
      </c>
      <c r="E68" s="288"/>
      <c r="F68" s="288"/>
      <c r="G68" s="10">
        <v>6000</v>
      </c>
      <c r="H68" s="11">
        <v>4311000</v>
      </c>
      <c r="I68" s="6"/>
    </row>
    <row r="69" spans="1:9">
      <c r="A69" s="8">
        <v>780094</v>
      </c>
      <c r="B69" s="9" t="s">
        <v>497</v>
      </c>
      <c r="C69" s="8">
        <v>6354</v>
      </c>
      <c r="D69" s="8">
        <v>4565349</v>
      </c>
      <c r="E69" s="288"/>
      <c r="F69" s="288">
        <v>0</v>
      </c>
      <c r="G69" s="10">
        <v>6354</v>
      </c>
      <c r="H69" s="11">
        <v>4565349</v>
      </c>
      <c r="I69" s="6"/>
    </row>
    <row r="70" spans="1:9">
      <c r="A70" s="8">
        <v>780095</v>
      </c>
      <c r="B70" s="9" t="s">
        <v>576</v>
      </c>
      <c r="C70" s="8">
        <v>1900</v>
      </c>
      <c r="D70" s="8">
        <v>1365150</v>
      </c>
      <c r="E70" s="288"/>
      <c r="F70" s="288"/>
      <c r="G70" s="10">
        <v>1900</v>
      </c>
      <c r="H70" s="11">
        <v>1365150</v>
      </c>
      <c r="I70" s="6"/>
    </row>
    <row r="71" spans="1:9">
      <c r="A71" s="8">
        <v>780098</v>
      </c>
      <c r="B71" s="9" t="s">
        <v>498</v>
      </c>
      <c r="C71" s="8">
        <v>7450</v>
      </c>
      <c r="D71" s="8">
        <v>5352825</v>
      </c>
      <c r="E71" s="288"/>
      <c r="F71" s="288">
        <v>0</v>
      </c>
      <c r="G71" s="10">
        <v>7450</v>
      </c>
      <c r="H71" s="11">
        <v>5352825</v>
      </c>
      <c r="I71" s="6"/>
    </row>
    <row r="72" spans="1:9">
      <c r="A72" s="8">
        <v>780099</v>
      </c>
      <c r="B72" s="9" t="s">
        <v>499</v>
      </c>
      <c r="C72" s="8">
        <v>21997</v>
      </c>
      <c r="D72" s="8">
        <v>15804844</v>
      </c>
      <c r="E72" s="288"/>
      <c r="F72" s="288"/>
      <c r="G72" s="10">
        <v>21997</v>
      </c>
      <c r="H72" s="11">
        <v>15804844</v>
      </c>
      <c r="I72" s="6"/>
    </row>
    <row r="73" spans="1:9" ht="27.6">
      <c r="A73" s="8">
        <v>780100</v>
      </c>
      <c r="B73" s="9" t="s">
        <v>577</v>
      </c>
      <c r="C73" s="8">
        <v>20000</v>
      </c>
      <c r="D73" s="8">
        <v>14370000</v>
      </c>
      <c r="E73" s="289">
        <v>2977</v>
      </c>
      <c r="F73" s="289">
        <v>7812949</v>
      </c>
      <c r="G73" s="10">
        <v>22977</v>
      </c>
      <c r="H73" s="11">
        <v>22182949</v>
      </c>
      <c r="I73" s="6" t="s">
        <v>466</v>
      </c>
    </row>
    <row r="74" spans="1:9" ht="27.6">
      <c r="A74" s="8">
        <v>780101</v>
      </c>
      <c r="B74" s="9" t="s">
        <v>433</v>
      </c>
      <c r="C74" s="8">
        <v>21401</v>
      </c>
      <c r="D74" s="8">
        <v>15376619</v>
      </c>
      <c r="E74" s="288">
        <v>644</v>
      </c>
      <c r="F74" s="289">
        <v>4284307</v>
      </c>
      <c r="G74" s="10">
        <v>22045</v>
      </c>
      <c r="H74" s="11">
        <v>19660926</v>
      </c>
      <c r="I74" s="6" t="s">
        <v>466</v>
      </c>
    </row>
    <row r="75" spans="1:9">
      <c r="A75" s="8">
        <v>780102</v>
      </c>
      <c r="B75" s="9" t="s">
        <v>500</v>
      </c>
      <c r="C75" s="8">
        <v>4580</v>
      </c>
      <c r="D75" s="8">
        <v>3290730</v>
      </c>
      <c r="E75" s="288"/>
      <c r="F75" s="288">
        <v>0</v>
      </c>
      <c r="G75" s="10">
        <v>4580</v>
      </c>
      <c r="H75" s="11">
        <v>3290730</v>
      </c>
      <c r="I75" s="6"/>
    </row>
    <row r="76" spans="1:9" ht="27.6">
      <c r="A76" s="8">
        <v>780103</v>
      </c>
      <c r="B76" s="6" t="s">
        <v>501</v>
      </c>
      <c r="C76" s="8">
        <v>4068</v>
      </c>
      <c r="D76" s="8">
        <v>2922858</v>
      </c>
      <c r="E76" s="288">
        <v>-900</v>
      </c>
      <c r="F76" s="289">
        <v>-646650</v>
      </c>
      <c r="G76" s="10">
        <v>3168</v>
      </c>
      <c r="H76" s="11">
        <v>2276208</v>
      </c>
      <c r="I76" s="6" t="s">
        <v>537</v>
      </c>
    </row>
    <row r="77" spans="1:9">
      <c r="A77" s="8">
        <v>780104</v>
      </c>
      <c r="B77" s="9" t="s">
        <v>578</v>
      </c>
      <c r="C77" s="8">
        <v>3060</v>
      </c>
      <c r="D77" s="8">
        <v>2198610</v>
      </c>
      <c r="E77" s="288"/>
      <c r="F77" s="288">
        <v>0</v>
      </c>
      <c r="G77" s="10">
        <v>3060</v>
      </c>
      <c r="H77" s="11">
        <v>2198610</v>
      </c>
      <c r="I77" s="6"/>
    </row>
    <row r="78" spans="1:9">
      <c r="A78" s="8">
        <v>780105</v>
      </c>
      <c r="B78" s="9" t="s">
        <v>502</v>
      </c>
      <c r="C78" s="8">
        <v>15652</v>
      </c>
      <c r="D78" s="8">
        <v>11431695</v>
      </c>
      <c r="E78" s="288"/>
      <c r="F78" s="288"/>
      <c r="G78" s="10">
        <v>15652</v>
      </c>
      <c r="H78" s="11">
        <v>11431695</v>
      </c>
      <c r="I78" s="6"/>
    </row>
    <row r="79" spans="1:9">
      <c r="A79" s="8">
        <v>780106</v>
      </c>
      <c r="B79" s="9" t="s">
        <v>503</v>
      </c>
      <c r="C79" s="8">
        <v>5941</v>
      </c>
      <c r="D79" s="8">
        <v>4268609</v>
      </c>
      <c r="E79" s="288"/>
      <c r="F79" s="288"/>
      <c r="G79" s="10">
        <v>5941</v>
      </c>
      <c r="H79" s="11">
        <v>4268609</v>
      </c>
      <c r="I79" s="6"/>
    </row>
    <row r="80" spans="1:9">
      <c r="A80" s="8">
        <v>780107</v>
      </c>
      <c r="B80" s="9" t="s">
        <v>504</v>
      </c>
      <c r="C80" s="8">
        <v>14008</v>
      </c>
      <c r="D80" s="8">
        <v>10064748</v>
      </c>
      <c r="E80" s="288"/>
      <c r="F80" s="288"/>
      <c r="G80" s="10">
        <v>14008</v>
      </c>
      <c r="H80" s="11">
        <v>10064748</v>
      </c>
      <c r="I80" s="6"/>
    </row>
    <row r="81" spans="1:9" ht="27.6">
      <c r="A81" s="8">
        <v>780108</v>
      </c>
      <c r="B81" s="9" t="s">
        <v>505</v>
      </c>
      <c r="C81" s="8">
        <v>2642</v>
      </c>
      <c r="D81" s="8">
        <v>1898277</v>
      </c>
      <c r="E81" s="288">
        <v>525</v>
      </c>
      <c r="F81" s="289">
        <v>377332</v>
      </c>
      <c r="G81" s="10">
        <v>3167</v>
      </c>
      <c r="H81" s="11">
        <v>2275609</v>
      </c>
      <c r="I81" s="6" t="s">
        <v>466</v>
      </c>
    </row>
    <row r="82" spans="1:9">
      <c r="A82" s="8">
        <v>780109</v>
      </c>
      <c r="B82" s="9" t="s">
        <v>506</v>
      </c>
      <c r="C82" s="8">
        <v>4810</v>
      </c>
      <c r="D82" s="8">
        <v>3455985</v>
      </c>
      <c r="E82" s="288"/>
      <c r="F82" s="288"/>
      <c r="G82" s="10">
        <v>4810</v>
      </c>
      <c r="H82" s="11">
        <v>3455985</v>
      </c>
      <c r="I82" s="6"/>
    </row>
    <row r="83" spans="1:9">
      <c r="A83" s="8">
        <v>780110</v>
      </c>
      <c r="B83" s="9" t="s">
        <v>507</v>
      </c>
      <c r="C83" s="8">
        <v>14200</v>
      </c>
      <c r="D83" s="8">
        <v>10202700</v>
      </c>
      <c r="E83" s="288"/>
      <c r="F83" s="288"/>
      <c r="G83" s="10">
        <v>14200</v>
      </c>
      <c r="H83" s="11">
        <v>10202700</v>
      </c>
      <c r="I83" s="6"/>
    </row>
    <row r="84" spans="1:9">
      <c r="A84" s="8">
        <v>780111</v>
      </c>
      <c r="B84" s="6" t="s">
        <v>508</v>
      </c>
      <c r="C84" s="8">
        <v>6802</v>
      </c>
      <c r="D84" s="8">
        <v>4887237</v>
      </c>
      <c r="E84" s="288"/>
      <c r="F84" s="288"/>
      <c r="G84" s="10">
        <v>6802</v>
      </c>
      <c r="H84" s="11">
        <v>4887237</v>
      </c>
      <c r="I84" s="6"/>
    </row>
    <row r="85" spans="1:9">
      <c r="A85" s="8">
        <v>780112</v>
      </c>
      <c r="B85" s="9" t="s">
        <v>509</v>
      </c>
      <c r="C85" s="8">
        <v>1935</v>
      </c>
      <c r="D85" s="8">
        <v>1390298</v>
      </c>
      <c r="E85" s="288"/>
      <c r="F85" s="288"/>
      <c r="G85" s="10">
        <v>1935</v>
      </c>
      <c r="H85" s="11">
        <v>1390298</v>
      </c>
      <c r="I85" s="6"/>
    </row>
    <row r="86" spans="1:9">
      <c r="A86" s="8">
        <v>780113</v>
      </c>
      <c r="B86" s="9" t="s">
        <v>510</v>
      </c>
      <c r="C86" s="8">
        <v>9500</v>
      </c>
      <c r="D86" s="8">
        <v>6825750</v>
      </c>
      <c r="E86" s="288"/>
      <c r="F86" s="288">
        <v>0</v>
      </c>
      <c r="G86" s="10">
        <v>9500</v>
      </c>
      <c r="H86" s="11">
        <v>6825750</v>
      </c>
      <c r="I86" s="6"/>
    </row>
    <row r="87" spans="1:9">
      <c r="A87" s="8">
        <v>780114</v>
      </c>
      <c r="B87" s="9" t="s">
        <v>579</v>
      </c>
      <c r="C87" s="8">
        <v>2800</v>
      </c>
      <c r="D87" s="8">
        <v>2011800</v>
      </c>
      <c r="E87" s="288">
        <v>0</v>
      </c>
      <c r="F87" s="288">
        <v>0</v>
      </c>
      <c r="G87" s="10">
        <v>2800</v>
      </c>
      <c r="H87" s="11">
        <v>2011800</v>
      </c>
      <c r="I87" s="6"/>
    </row>
    <row r="88" spans="1:9">
      <c r="A88" s="8">
        <v>780115</v>
      </c>
      <c r="B88" s="9" t="s">
        <v>511</v>
      </c>
      <c r="C88" s="8">
        <v>5530</v>
      </c>
      <c r="D88" s="8">
        <v>3973305</v>
      </c>
      <c r="E88" s="288"/>
      <c r="F88" s="288"/>
      <c r="G88" s="10">
        <v>5530</v>
      </c>
      <c r="H88" s="11">
        <v>3973305</v>
      </c>
      <c r="I88" s="6"/>
    </row>
    <row r="89" spans="1:9">
      <c r="A89" s="8">
        <v>780116</v>
      </c>
      <c r="B89" s="9" t="s">
        <v>512</v>
      </c>
      <c r="C89" s="8">
        <v>4912</v>
      </c>
      <c r="D89" s="8">
        <v>3529272</v>
      </c>
      <c r="E89" s="288"/>
      <c r="F89" s="288">
        <v>0</v>
      </c>
      <c r="G89" s="10">
        <v>4912</v>
      </c>
      <c r="H89" s="11">
        <v>3529272</v>
      </c>
      <c r="I89" s="6"/>
    </row>
    <row r="90" spans="1:9" ht="27.6">
      <c r="A90" s="8">
        <v>780117</v>
      </c>
      <c r="B90" s="9" t="s">
        <v>580</v>
      </c>
      <c r="C90" s="8">
        <v>6500</v>
      </c>
      <c r="D90" s="8">
        <v>4670250</v>
      </c>
      <c r="E90" s="288">
        <v>842</v>
      </c>
      <c r="F90" s="289">
        <v>770093</v>
      </c>
      <c r="G90" s="10">
        <v>7342</v>
      </c>
      <c r="H90" s="11">
        <v>5440343</v>
      </c>
      <c r="I90" s="6" t="s">
        <v>466</v>
      </c>
    </row>
    <row r="91" spans="1:9">
      <c r="A91" s="8">
        <v>780118</v>
      </c>
      <c r="B91" s="9" t="s">
        <v>581</v>
      </c>
      <c r="C91" s="8">
        <v>5109</v>
      </c>
      <c r="D91" s="8">
        <v>3670816</v>
      </c>
      <c r="E91" s="288"/>
      <c r="F91" s="288"/>
      <c r="G91" s="10">
        <v>5109</v>
      </c>
      <c r="H91" s="11">
        <v>3670816</v>
      </c>
      <c r="I91" s="6"/>
    </row>
    <row r="92" spans="1:9" ht="27.6">
      <c r="A92" s="8">
        <v>780119</v>
      </c>
      <c r="B92" s="9" t="s">
        <v>513</v>
      </c>
      <c r="C92" s="8">
        <v>3552</v>
      </c>
      <c r="D92" s="8">
        <v>2552112</v>
      </c>
      <c r="E92" s="289">
        <v>1068</v>
      </c>
      <c r="F92" s="289">
        <v>1536115</v>
      </c>
      <c r="G92" s="10">
        <v>4620</v>
      </c>
      <c r="H92" s="11">
        <v>4088227</v>
      </c>
      <c r="I92" s="6" t="s">
        <v>466</v>
      </c>
    </row>
    <row r="93" spans="1:9">
      <c r="A93" s="8">
        <v>780120</v>
      </c>
      <c r="B93" s="9" t="s">
        <v>514</v>
      </c>
      <c r="C93" s="8">
        <v>6827</v>
      </c>
      <c r="D93" s="8">
        <v>5770721</v>
      </c>
      <c r="E93" s="288"/>
      <c r="F93" s="288"/>
      <c r="G93" s="10">
        <v>6827</v>
      </c>
      <c r="H93" s="11">
        <v>5770721</v>
      </c>
      <c r="I93" s="6"/>
    </row>
    <row r="94" spans="1:9">
      <c r="A94" s="8">
        <v>780121</v>
      </c>
      <c r="B94" s="6" t="s">
        <v>444</v>
      </c>
      <c r="C94" s="7">
        <v>556</v>
      </c>
      <c r="D94" s="8">
        <v>399486</v>
      </c>
      <c r="E94" s="288"/>
      <c r="F94" s="288"/>
      <c r="G94" s="10">
        <v>556</v>
      </c>
      <c r="H94" s="11">
        <v>399486</v>
      </c>
      <c r="I94" s="6"/>
    </row>
    <row r="95" spans="1:9" ht="27.6">
      <c r="A95" s="8">
        <v>780122</v>
      </c>
      <c r="B95" s="9" t="s">
        <v>441</v>
      </c>
      <c r="C95" s="8">
        <v>11337</v>
      </c>
      <c r="D95" s="8">
        <v>8145635</v>
      </c>
      <c r="E95" s="288">
        <v>656</v>
      </c>
      <c r="F95" s="289">
        <v>3123449</v>
      </c>
      <c r="G95" s="10">
        <v>11993</v>
      </c>
      <c r="H95" s="11">
        <v>11269084</v>
      </c>
      <c r="I95" s="6" t="s">
        <v>466</v>
      </c>
    </row>
    <row r="96" spans="1:9" ht="27.6">
      <c r="A96" s="8">
        <v>780123</v>
      </c>
      <c r="B96" s="9" t="s">
        <v>582</v>
      </c>
      <c r="C96" s="8">
        <v>7500</v>
      </c>
      <c r="D96" s="8">
        <v>5388750</v>
      </c>
      <c r="E96" s="289">
        <v>1198</v>
      </c>
      <c r="F96" s="289">
        <v>2817342</v>
      </c>
      <c r="G96" s="10">
        <v>8698</v>
      </c>
      <c r="H96" s="11">
        <v>8206092</v>
      </c>
      <c r="I96" s="6" t="s">
        <v>466</v>
      </c>
    </row>
    <row r="97" spans="1:9">
      <c r="A97" s="8">
        <v>780124</v>
      </c>
      <c r="B97" s="9" t="s">
        <v>515</v>
      </c>
      <c r="C97" s="8">
        <v>12000</v>
      </c>
      <c r="D97" s="8">
        <v>8622000</v>
      </c>
      <c r="E97" s="288"/>
      <c r="F97" s="288"/>
      <c r="G97" s="10">
        <v>12000</v>
      </c>
      <c r="H97" s="11">
        <v>8622000</v>
      </c>
      <c r="I97" s="6"/>
    </row>
    <row r="98" spans="1:9">
      <c r="A98" s="8">
        <v>780125</v>
      </c>
      <c r="B98" s="6" t="s">
        <v>516</v>
      </c>
      <c r="C98" s="8">
        <v>2300</v>
      </c>
      <c r="D98" s="8">
        <v>1652550</v>
      </c>
      <c r="E98" s="288">
        <v>0</v>
      </c>
      <c r="F98" s="288">
        <v>0</v>
      </c>
      <c r="G98" s="10">
        <v>2300</v>
      </c>
      <c r="H98" s="11">
        <v>1652550</v>
      </c>
      <c r="I98" s="6"/>
    </row>
    <row r="99" spans="1:9">
      <c r="A99" s="8">
        <v>780126</v>
      </c>
      <c r="B99" s="9" t="s">
        <v>517</v>
      </c>
      <c r="C99" s="8">
        <v>7186</v>
      </c>
      <c r="D99" s="8">
        <v>5163141</v>
      </c>
      <c r="E99" s="288"/>
      <c r="F99" s="288"/>
      <c r="G99" s="10">
        <v>7186</v>
      </c>
      <c r="H99" s="11">
        <v>5163141</v>
      </c>
      <c r="I99" s="6"/>
    </row>
    <row r="100" spans="1:9">
      <c r="A100" s="8">
        <v>780127</v>
      </c>
      <c r="B100" s="9" t="s">
        <v>518</v>
      </c>
      <c r="C100" s="8">
        <v>8690</v>
      </c>
      <c r="D100" s="8">
        <v>6243765</v>
      </c>
      <c r="E100" s="288"/>
      <c r="F100" s="288"/>
      <c r="G100" s="10">
        <v>8690</v>
      </c>
      <c r="H100" s="11">
        <v>6243765</v>
      </c>
      <c r="I100" s="6"/>
    </row>
    <row r="101" spans="1:9" ht="27.6">
      <c r="A101" s="8">
        <v>780129</v>
      </c>
      <c r="B101" s="9" t="s">
        <v>519</v>
      </c>
      <c r="C101" s="8">
        <v>7735</v>
      </c>
      <c r="D101" s="8">
        <v>5557597</v>
      </c>
      <c r="E101" s="289">
        <v>3290</v>
      </c>
      <c r="F101" s="289">
        <v>2510214</v>
      </c>
      <c r="G101" s="10">
        <v>11025</v>
      </c>
      <c r="H101" s="11">
        <v>8067811</v>
      </c>
      <c r="I101" s="6" t="s">
        <v>466</v>
      </c>
    </row>
    <row r="102" spans="1:9" ht="27.6">
      <c r="A102" s="8">
        <v>780131</v>
      </c>
      <c r="B102" s="9" t="s">
        <v>583</v>
      </c>
      <c r="C102" s="8">
        <v>1200</v>
      </c>
      <c r="D102" s="8">
        <v>863573</v>
      </c>
      <c r="E102" s="288">
        <v>206</v>
      </c>
      <c r="F102" s="289">
        <v>146638</v>
      </c>
      <c r="G102" s="10">
        <v>1406</v>
      </c>
      <c r="H102" s="11">
        <v>1010211</v>
      </c>
      <c r="I102" s="6" t="s">
        <v>466</v>
      </c>
    </row>
    <row r="103" spans="1:9" ht="27.6">
      <c r="A103" s="8">
        <v>780132</v>
      </c>
      <c r="B103" s="9" t="s">
        <v>520</v>
      </c>
      <c r="C103" s="8">
        <v>16819</v>
      </c>
      <c r="D103" s="8">
        <v>12084452</v>
      </c>
      <c r="E103" s="289">
        <v>1587</v>
      </c>
      <c r="F103" s="289">
        <v>2269480</v>
      </c>
      <c r="G103" s="10">
        <v>18406</v>
      </c>
      <c r="H103" s="11">
        <v>14353932</v>
      </c>
      <c r="I103" s="6" t="s">
        <v>466</v>
      </c>
    </row>
    <row r="104" spans="1:9">
      <c r="A104" s="8">
        <v>780133</v>
      </c>
      <c r="B104" s="9" t="s">
        <v>448</v>
      </c>
      <c r="C104" s="7">
        <v>375</v>
      </c>
      <c r="D104" s="8">
        <v>269438</v>
      </c>
      <c r="E104" s="288"/>
      <c r="F104" s="288"/>
      <c r="G104" s="10">
        <v>375</v>
      </c>
      <c r="H104" s="11">
        <v>269438</v>
      </c>
      <c r="I104" s="6"/>
    </row>
    <row r="105" spans="1:9">
      <c r="A105" s="8">
        <v>780134</v>
      </c>
      <c r="B105" s="9" t="s">
        <v>521</v>
      </c>
      <c r="C105" s="8">
        <v>5500</v>
      </c>
      <c r="D105" s="8">
        <v>3951750</v>
      </c>
      <c r="E105" s="288"/>
      <c r="F105" s="288"/>
      <c r="G105" s="10">
        <v>5500</v>
      </c>
      <c r="H105" s="11">
        <v>3951750</v>
      </c>
      <c r="I105" s="6"/>
    </row>
    <row r="106" spans="1:9">
      <c r="A106" s="8">
        <v>780151</v>
      </c>
      <c r="B106" s="9" t="s">
        <v>522</v>
      </c>
      <c r="C106" s="8">
        <v>1200</v>
      </c>
      <c r="D106" s="8">
        <v>862200</v>
      </c>
      <c r="E106" s="288"/>
      <c r="F106" s="288">
        <v>0</v>
      </c>
      <c r="G106" s="10">
        <v>1200</v>
      </c>
      <c r="H106" s="11">
        <v>862200</v>
      </c>
      <c r="I106" s="6"/>
    </row>
    <row r="107" spans="1:9">
      <c r="A107" s="8">
        <v>780152</v>
      </c>
      <c r="B107" s="9" t="s">
        <v>523</v>
      </c>
      <c r="C107" s="7">
        <v>300</v>
      </c>
      <c r="D107" s="8">
        <v>215550</v>
      </c>
      <c r="E107" s="288"/>
      <c r="F107" s="288">
        <v>0</v>
      </c>
      <c r="G107" s="10">
        <v>300</v>
      </c>
      <c r="H107" s="11">
        <v>215550</v>
      </c>
      <c r="I107" s="6"/>
    </row>
    <row r="108" spans="1:9">
      <c r="A108" s="8">
        <v>780153</v>
      </c>
      <c r="B108" s="9" t="s">
        <v>584</v>
      </c>
      <c r="C108" s="8">
        <v>3600</v>
      </c>
      <c r="D108" s="8">
        <v>2586600</v>
      </c>
      <c r="E108" s="288"/>
      <c r="F108" s="288">
        <v>0</v>
      </c>
      <c r="G108" s="10">
        <v>3600</v>
      </c>
      <c r="H108" s="11">
        <v>2586600</v>
      </c>
      <c r="I108" s="6"/>
    </row>
    <row r="109" spans="1:9">
      <c r="A109" s="8">
        <v>780169</v>
      </c>
      <c r="B109" s="9" t="s">
        <v>525</v>
      </c>
      <c r="C109" s="8">
        <v>1899</v>
      </c>
      <c r="D109" s="8">
        <v>1364432</v>
      </c>
      <c r="E109" s="288"/>
      <c r="F109" s="288"/>
      <c r="G109" s="10">
        <v>1899</v>
      </c>
      <c r="H109" s="11">
        <v>1364432</v>
      </c>
      <c r="I109" s="6"/>
    </row>
    <row r="110" spans="1:9" ht="38.25" customHeight="1">
      <c r="A110" s="8">
        <v>780183</v>
      </c>
      <c r="B110" s="9" t="s">
        <v>585</v>
      </c>
      <c r="C110" s="7">
        <v>285</v>
      </c>
      <c r="D110" s="8">
        <v>204773</v>
      </c>
      <c r="E110" s="288"/>
      <c r="F110" s="288"/>
      <c r="G110" s="10">
        <v>285</v>
      </c>
      <c r="H110" s="11">
        <v>204773</v>
      </c>
      <c r="I110" s="6"/>
    </row>
    <row r="111" spans="1:9">
      <c r="A111" s="8">
        <v>780184</v>
      </c>
      <c r="B111" s="9" t="s">
        <v>526</v>
      </c>
      <c r="C111" s="8">
        <v>25734</v>
      </c>
      <c r="D111" s="8">
        <v>18489879</v>
      </c>
      <c r="E111" s="288"/>
      <c r="F111" s="288"/>
      <c r="G111" s="10">
        <v>25734</v>
      </c>
      <c r="H111" s="11">
        <v>18489879</v>
      </c>
      <c r="I111" s="6"/>
    </row>
    <row r="112" spans="1:9" ht="27.6">
      <c r="A112" s="8">
        <v>780185</v>
      </c>
      <c r="B112" s="9" t="s">
        <v>527</v>
      </c>
      <c r="C112" s="8">
        <v>19404</v>
      </c>
      <c r="D112" s="8">
        <v>13941774</v>
      </c>
      <c r="E112" s="288"/>
      <c r="F112" s="288"/>
      <c r="G112" s="10">
        <v>19404</v>
      </c>
      <c r="H112" s="11">
        <v>13941774</v>
      </c>
      <c r="I112" s="6"/>
    </row>
    <row r="113" spans="1:9">
      <c r="A113" s="8">
        <v>780186</v>
      </c>
      <c r="B113" s="9" t="s">
        <v>528</v>
      </c>
      <c r="C113" s="8">
        <v>50922</v>
      </c>
      <c r="D113" s="8">
        <v>36587457</v>
      </c>
      <c r="E113" s="288"/>
      <c r="F113" s="288"/>
      <c r="G113" s="10">
        <v>50922</v>
      </c>
      <c r="H113" s="11">
        <v>36587457</v>
      </c>
      <c r="I113" s="6"/>
    </row>
    <row r="114" spans="1:9">
      <c r="A114" s="8">
        <v>780188</v>
      </c>
      <c r="B114" s="9" t="s">
        <v>435</v>
      </c>
      <c r="C114" s="8">
        <v>6959</v>
      </c>
      <c r="D114" s="8">
        <v>5000042</v>
      </c>
      <c r="E114" s="288"/>
      <c r="F114" s="288"/>
      <c r="G114" s="10">
        <v>6959</v>
      </c>
      <c r="H114" s="11">
        <v>5000042</v>
      </c>
      <c r="I114" s="6"/>
    </row>
    <row r="115" spans="1:9" ht="27.6">
      <c r="A115" s="8">
        <v>780190</v>
      </c>
      <c r="B115" s="9" t="s">
        <v>529</v>
      </c>
      <c r="C115" s="7">
        <v>630</v>
      </c>
      <c r="D115" s="8">
        <v>452655</v>
      </c>
      <c r="E115" s="288">
        <v>83</v>
      </c>
      <c r="F115" s="289">
        <v>447548</v>
      </c>
      <c r="G115" s="10">
        <v>713</v>
      </c>
      <c r="H115" s="11">
        <v>900203</v>
      </c>
      <c r="I115" s="6" t="s">
        <v>466</v>
      </c>
    </row>
    <row r="116" spans="1:9">
      <c r="A116" s="8">
        <v>780192</v>
      </c>
      <c r="B116" s="9" t="s">
        <v>530</v>
      </c>
      <c r="C116" s="8">
        <v>7420</v>
      </c>
      <c r="D116" s="8">
        <v>5331270</v>
      </c>
      <c r="E116" s="288"/>
      <c r="F116" s="288"/>
      <c r="G116" s="10">
        <v>7420</v>
      </c>
      <c r="H116" s="11">
        <v>5331270</v>
      </c>
      <c r="I116" s="6"/>
    </row>
    <row r="117" spans="1:9" ht="27.6">
      <c r="A117" s="8">
        <v>780194</v>
      </c>
      <c r="B117" s="9" t="s">
        <v>586</v>
      </c>
      <c r="C117" s="8">
        <v>12527</v>
      </c>
      <c r="D117" s="8">
        <v>9000649</v>
      </c>
      <c r="E117" s="289">
        <v>2582</v>
      </c>
      <c r="F117" s="289">
        <v>3207213</v>
      </c>
      <c r="G117" s="10">
        <v>15109</v>
      </c>
      <c r="H117" s="11">
        <v>12207862</v>
      </c>
      <c r="I117" s="6" t="s">
        <v>466</v>
      </c>
    </row>
    <row r="118" spans="1:9">
      <c r="A118" s="8">
        <v>780215</v>
      </c>
      <c r="B118" s="9" t="s">
        <v>531</v>
      </c>
      <c r="C118" s="8">
        <v>1122</v>
      </c>
      <c r="D118" s="8">
        <v>806157</v>
      </c>
      <c r="E118" s="288"/>
      <c r="F118" s="288"/>
      <c r="G118" s="10">
        <v>1122</v>
      </c>
      <c r="H118" s="11">
        <v>806157</v>
      </c>
      <c r="I118" s="6"/>
    </row>
    <row r="119" spans="1:9" ht="27.6">
      <c r="A119" s="8">
        <v>780240</v>
      </c>
      <c r="B119" s="9" t="s">
        <v>532</v>
      </c>
      <c r="C119" s="8">
        <v>14984</v>
      </c>
      <c r="D119" s="8">
        <v>10771252</v>
      </c>
      <c r="E119" s="288"/>
      <c r="F119" s="288"/>
      <c r="G119" s="10">
        <v>14984</v>
      </c>
      <c r="H119" s="11">
        <v>10771252</v>
      </c>
      <c r="I119" s="6"/>
    </row>
    <row r="120" spans="1:9">
      <c r="A120" s="8">
        <v>780245</v>
      </c>
      <c r="B120" s="9" t="s">
        <v>587</v>
      </c>
      <c r="C120" s="7">
        <v>550</v>
      </c>
      <c r="D120" s="8">
        <v>395175</v>
      </c>
      <c r="E120" s="288"/>
      <c r="F120" s="288"/>
      <c r="G120" s="10">
        <v>550</v>
      </c>
      <c r="H120" s="11">
        <v>395175</v>
      </c>
      <c r="I120" s="6"/>
    </row>
    <row r="121" spans="1:9">
      <c r="A121" s="8">
        <v>780297</v>
      </c>
      <c r="B121" s="9" t="s">
        <v>533</v>
      </c>
      <c r="C121" s="8">
        <v>7500</v>
      </c>
      <c r="D121" s="8">
        <v>5388750</v>
      </c>
      <c r="E121" s="288"/>
      <c r="F121" s="288"/>
      <c r="G121" s="10">
        <v>7500</v>
      </c>
      <c r="H121" s="11">
        <v>5388750</v>
      </c>
      <c r="I121" s="6"/>
    </row>
    <row r="122" spans="1:9">
      <c r="A122" s="8">
        <v>780306</v>
      </c>
      <c r="B122" s="9" t="s">
        <v>534</v>
      </c>
      <c r="C122" s="8">
        <v>5966</v>
      </c>
      <c r="D122" s="8">
        <v>4286571</v>
      </c>
      <c r="E122" s="288"/>
      <c r="F122" s="288"/>
      <c r="G122" s="10">
        <v>5966</v>
      </c>
      <c r="H122" s="11">
        <v>4286571</v>
      </c>
      <c r="I122" s="6"/>
    </row>
    <row r="123" spans="1:9" ht="27.6">
      <c r="A123" s="8">
        <v>780340</v>
      </c>
      <c r="B123" s="6" t="s">
        <v>588</v>
      </c>
      <c r="C123" s="8">
        <v>1570</v>
      </c>
      <c r="D123" s="8">
        <v>1128045</v>
      </c>
      <c r="E123" s="288">
        <v>-377</v>
      </c>
      <c r="F123" s="289">
        <v>-270994</v>
      </c>
      <c r="G123" s="10">
        <v>1193</v>
      </c>
      <c r="H123" s="11">
        <v>857051</v>
      </c>
      <c r="I123" s="6" t="s">
        <v>537</v>
      </c>
    </row>
    <row r="124" spans="1:9">
      <c r="A124" s="8">
        <v>780396</v>
      </c>
      <c r="B124" s="9" t="s">
        <v>436</v>
      </c>
      <c r="C124" s="8">
        <v>15400</v>
      </c>
      <c r="D124" s="8">
        <v>11064900</v>
      </c>
      <c r="E124" s="288"/>
      <c r="F124" s="288"/>
      <c r="G124" s="10">
        <v>15400</v>
      </c>
      <c r="H124" s="11">
        <v>11064900</v>
      </c>
      <c r="I124" s="6"/>
    </row>
    <row r="125" spans="1:9">
      <c r="A125" s="8">
        <v>780422</v>
      </c>
      <c r="B125" s="9" t="s">
        <v>535</v>
      </c>
      <c r="C125" s="8">
        <v>4230</v>
      </c>
      <c r="D125" s="8">
        <v>3075309</v>
      </c>
      <c r="E125" s="288">
        <v>-833</v>
      </c>
      <c r="F125" s="288"/>
      <c r="G125" s="10">
        <v>3397</v>
      </c>
      <c r="H125" s="11">
        <v>3075309</v>
      </c>
      <c r="I125" s="6" t="s">
        <v>589</v>
      </c>
    </row>
    <row r="126" spans="1:9" ht="27.6">
      <c r="A126" s="8">
        <v>780592</v>
      </c>
      <c r="B126" s="9" t="s">
        <v>590</v>
      </c>
      <c r="C126" s="8">
        <v>1000</v>
      </c>
      <c r="D126" s="8">
        <v>718500</v>
      </c>
      <c r="E126" s="288"/>
      <c r="F126" s="288"/>
      <c r="G126" s="10">
        <v>1000</v>
      </c>
      <c r="H126" s="11">
        <v>718500</v>
      </c>
      <c r="I126" s="6"/>
    </row>
    <row r="127" spans="1:9">
      <c r="A127" s="8">
        <v>780634</v>
      </c>
      <c r="B127" s="9" t="s">
        <v>591</v>
      </c>
      <c r="C127" s="7">
        <v>700</v>
      </c>
      <c r="D127" s="8">
        <v>502950</v>
      </c>
      <c r="E127" s="288"/>
      <c r="F127" s="288">
        <v>0</v>
      </c>
      <c r="G127" s="10">
        <v>700</v>
      </c>
      <c r="H127" s="11">
        <v>502950</v>
      </c>
      <c r="I127" s="6"/>
    </row>
    <row r="128" spans="1:9">
      <c r="A128" s="8">
        <v>780705</v>
      </c>
      <c r="B128" s="6" t="s">
        <v>592</v>
      </c>
      <c r="C128" s="8">
        <v>3000</v>
      </c>
      <c r="D128" s="8">
        <v>2155500</v>
      </c>
      <c r="E128" s="288">
        <v>-310</v>
      </c>
      <c r="F128" s="288"/>
      <c r="G128" s="10">
        <v>2690</v>
      </c>
      <c r="H128" s="11">
        <v>2155500</v>
      </c>
      <c r="I128" s="6" t="s">
        <v>589</v>
      </c>
    </row>
  </sheetData>
  <mergeCells count="14">
    <mergeCell ref="A1:H1"/>
    <mergeCell ref="A2:A7"/>
    <mergeCell ref="B2:B7"/>
    <mergeCell ref="C2:D2"/>
    <mergeCell ref="E2:F5"/>
    <mergeCell ref="G2:H5"/>
    <mergeCell ref="E6:E7"/>
    <mergeCell ref="F6:F7"/>
    <mergeCell ref="G6:G7"/>
    <mergeCell ref="I2:I4"/>
    <mergeCell ref="C3:D3"/>
    <mergeCell ref="C4:D4"/>
    <mergeCell ref="C5:C7"/>
    <mergeCell ref="I5:I6"/>
  </mergeCells>
  <pageMargins left="0.25" right="0.25" top="0.75" bottom="0.75" header="0.3" footer="0.3"/>
  <pageSetup paperSize="9" scale="61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J103"/>
  <sheetViews>
    <sheetView zoomScale="110" zoomScaleNormal="110" workbookViewId="0">
      <pane xSplit="3" ySplit="1" topLeftCell="D86" activePane="bottomRight" state="frozen"/>
      <selection activeCell="AO19" sqref="AO19"/>
      <selection pane="topRight" activeCell="AO19" sqref="AO19"/>
      <selection pane="bottomLeft" activeCell="AO19" sqref="AO19"/>
      <selection pane="bottomRight" activeCell="H16" sqref="H16"/>
    </sheetView>
  </sheetViews>
  <sheetFormatPr defaultColWidth="9.109375" defaultRowHeight="13.8" outlineLevelRow="1"/>
  <cols>
    <col min="1" max="1" width="3.33203125" style="154" customWidth="1"/>
    <col min="2" max="2" width="7.6640625" style="165" bestFit="1" customWidth="1"/>
    <col min="3" max="3" width="35.5546875" style="154" customWidth="1"/>
    <col min="4" max="4" width="8.109375" style="154" customWidth="1" collapsed="1"/>
    <col min="5" max="5" width="11" style="154" customWidth="1"/>
    <col min="6" max="7" width="9.6640625" style="154" customWidth="1"/>
    <col min="8" max="8" width="8.44140625" style="154" customWidth="1"/>
    <col min="9" max="9" width="11.6640625" style="154" customWidth="1"/>
    <col min="10" max="10" width="33.109375" style="154" customWidth="1"/>
    <col min="11" max="16384" width="9.109375" style="154"/>
  </cols>
  <sheetData>
    <row r="1" spans="1:10" ht="12.75" customHeight="1">
      <c r="A1" s="152"/>
      <c r="B1" s="153"/>
      <c r="C1" s="385" t="s">
        <v>944</v>
      </c>
      <c r="D1" s="385"/>
      <c r="E1" s="385"/>
      <c r="F1" s="385"/>
      <c r="G1" s="385"/>
      <c r="H1" s="385"/>
      <c r="I1" s="385"/>
      <c r="J1" s="385"/>
    </row>
    <row r="2" spans="1:10" s="155" customFormat="1" ht="22.5" customHeight="1">
      <c r="A2" s="386" t="s">
        <v>423</v>
      </c>
      <c r="B2" s="389" t="s">
        <v>0</v>
      </c>
      <c r="C2" s="390" t="s">
        <v>453</v>
      </c>
      <c r="D2" s="393" t="s">
        <v>916</v>
      </c>
      <c r="E2" s="393"/>
      <c r="F2" s="395" t="s">
        <v>917</v>
      </c>
      <c r="G2" s="396"/>
      <c r="H2" s="401" t="s">
        <v>456</v>
      </c>
      <c r="I2" s="401"/>
      <c r="J2" s="402" t="s">
        <v>457</v>
      </c>
    </row>
    <row r="3" spans="1:10" s="155" customFormat="1" ht="13.5" customHeight="1">
      <c r="A3" s="387"/>
      <c r="B3" s="389"/>
      <c r="C3" s="391"/>
      <c r="D3" s="394" t="s">
        <v>459</v>
      </c>
      <c r="E3" s="394"/>
      <c r="F3" s="397"/>
      <c r="G3" s="398"/>
      <c r="H3" s="401"/>
      <c r="I3" s="401"/>
      <c r="J3" s="402"/>
    </row>
    <row r="4" spans="1:10" s="155" customFormat="1" ht="18.75" customHeight="1">
      <c r="A4" s="387"/>
      <c r="B4" s="389"/>
      <c r="C4" s="391"/>
      <c r="D4" s="394" t="s">
        <v>460</v>
      </c>
      <c r="E4" s="394" t="s">
        <v>918</v>
      </c>
      <c r="F4" s="399"/>
      <c r="G4" s="400"/>
      <c r="H4" s="401"/>
      <c r="I4" s="401"/>
      <c r="J4" s="402"/>
    </row>
    <row r="5" spans="1:10" s="155" customFormat="1" ht="33.75" customHeight="1">
      <c r="A5" s="388"/>
      <c r="B5" s="389"/>
      <c r="C5" s="392"/>
      <c r="D5" s="394"/>
      <c r="E5" s="394"/>
      <c r="F5" s="158" t="s">
        <v>460</v>
      </c>
      <c r="G5" s="158" t="s">
        <v>918</v>
      </c>
      <c r="H5" s="158" t="s">
        <v>460</v>
      </c>
      <c r="I5" s="158" t="s">
        <v>918</v>
      </c>
      <c r="J5" s="159"/>
    </row>
    <row r="6" spans="1:10" ht="27.6">
      <c r="A6" s="160">
        <v>1</v>
      </c>
      <c r="B6" s="161">
        <v>780006</v>
      </c>
      <c r="C6" s="160" t="s">
        <v>465</v>
      </c>
      <c r="D6" s="160">
        <v>304</v>
      </c>
      <c r="E6" s="160">
        <v>284011</v>
      </c>
      <c r="F6" s="157">
        <v>-222</v>
      </c>
      <c r="G6" s="157">
        <v>-193725</v>
      </c>
      <c r="H6" s="157">
        <v>82</v>
      </c>
      <c r="I6" s="157">
        <v>90286</v>
      </c>
      <c r="J6" s="160" t="s">
        <v>466</v>
      </c>
    </row>
    <row r="7" spans="1:10" ht="27.6">
      <c r="A7" s="160">
        <v>2</v>
      </c>
      <c r="B7" s="161">
        <v>780007</v>
      </c>
      <c r="C7" s="160" t="s">
        <v>467</v>
      </c>
      <c r="D7" s="160">
        <v>878</v>
      </c>
      <c r="E7" s="160">
        <v>956905</v>
      </c>
      <c r="F7" s="157"/>
      <c r="G7" s="157"/>
      <c r="H7" s="157">
        <v>878</v>
      </c>
      <c r="I7" s="157">
        <v>956905</v>
      </c>
      <c r="J7" s="160"/>
    </row>
    <row r="8" spans="1:10">
      <c r="A8" s="160">
        <v>3</v>
      </c>
      <c r="B8" s="161">
        <v>780009</v>
      </c>
      <c r="C8" s="160" t="s">
        <v>468</v>
      </c>
      <c r="D8" s="160">
        <v>3913</v>
      </c>
      <c r="E8" s="160">
        <v>13305040</v>
      </c>
      <c r="F8" s="157"/>
      <c r="G8" s="157"/>
      <c r="H8" s="157">
        <v>3913</v>
      </c>
      <c r="I8" s="157">
        <v>13305040</v>
      </c>
      <c r="J8" s="160"/>
    </row>
    <row r="9" spans="1:10" ht="27.6">
      <c r="A9" s="160">
        <v>4</v>
      </c>
      <c r="B9" s="161">
        <v>780010</v>
      </c>
      <c r="C9" s="160" t="s">
        <v>469</v>
      </c>
      <c r="D9" s="160">
        <v>216</v>
      </c>
      <c r="E9" s="160">
        <v>398175</v>
      </c>
      <c r="F9" s="157"/>
      <c r="G9" s="157"/>
      <c r="H9" s="157">
        <v>216</v>
      </c>
      <c r="I9" s="157">
        <v>398175</v>
      </c>
      <c r="J9" s="160"/>
    </row>
    <row r="10" spans="1:10">
      <c r="A10" s="160">
        <v>5</v>
      </c>
      <c r="B10" s="161">
        <v>780011</v>
      </c>
      <c r="C10" s="160" t="s">
        <v>470</v>
      </c>
      <c r="D10" s="160">
        <v>1913</v>
      </c>
      <c r="E10" s="160">
        <v>3022693</v>
      </c>
      <c r="F10" s="157">
        <v>-828</v>
      </c>
      <c r="G10" s="157">
        <v>-1235195</v>
      </c>
      <c r="H10" s="157">
        <v>1085</v>
      </c>
      <c r="I10" s="157">
        <v>1787498</v>
      </c>
      <c r="J10" s="160"/>
    </row>
    <row r="11" spans="1:10" ht="27.6">
      <c r="A11" s="160">
        <v>6</v>
      </c>
      <c r="B11" s="157">
        <v>780013</v>
      </c>
      <c r="C11" s="160" t="s">
        <v>471</v>
      </c>
      <c r="D11" s="160">
        <v>198</v>
      </c>
      <c r="E11" s="160">
        <v>331729</v>
      </c>
      <c r="F11" s="157">
        <v>416</v>
      </c>
      <c r="G11" s="157">
        <v>1802358</v>
      </c>
      <c r="H11" s="157">
        <v>614</v>
      </c>
      <c r="I11" s="157">
        <v>2134087</v>
      </c>
      <c r="J11" s="160" t="s">
        <v>466</v>
      </c>
    </row>
    <row r="12" spans="1:10" ht="30" customHeight="1">
      <c r="A12" s="160">
        <v>7</v>
      </c>
      <c r="B12" s="161">
        <v>780014</v>
      </c>
      <c r="C12" s="160" t="s">
        <v>472</v>
      </c>
      <c r="D12" s="160">
        <v>8987</v>
      </c>
      <c r="E12" s="160">
        <v>14734247</v>
      </c>
      <c r="F12" s="157">
        <v>-1888</v>
      </c>
      <c r="G12" s="157">
        <v>-467253</v>
      </c>
      <c r="H12" s="157">
        <v>7099</v>
      </c>
      <c r="I12" s="157">
        <v>14266994</v>
      </c>
      <c r="J12" s="160"/>
    </row>
    <row r="13" spans="1:10">
      <c r="A13" s="160">
        <v>8</v>
      </c>
      <c r="B13" s="161">
        <v>780016</v>
      </c>
      <c r="C13" s="160" t="s">
        <v>473</v>
      </c>
      <c r="D13" s="160">
        <v>1813</v>
      </c>
      <c r="E13" s="160">
        <v>4363953</v>
      </c>
      <c r="F13" s="157">
        <v>-46</v>
      </c>
      <c r="G13" s="157"/>
      <c r="H13" s="157">
        <v>1767</v>
      </c>
      <c r="I13" s="157">
        <v>4363953</v>
      </c>
      <c r="J13" s="160"/>
    </row>
    <row r="14" spans="1:10" ht="27.6">
      <c r="A14" s="160">
        <v>9</v>
      </c>
      <c r="B14" s="161">
        <v>780017</v>
      </c>
      <c r="C14" s="160" t="s">
        <v>936</v>
      </c>
      <c r="D14" s="160">
        <v>5897</v>
      </c>
      <c r="E14" s="160">
        <v>6293915</v>
      </c>
      <c r="F14" s="157">
        <v>2753</v>
      </c>
      <c r="G14" s="157">
        <v>2778182</v>
      </c>
      <c r="H14" s="157">
        <v>8650</v>
      </c>
      <c r="I14" s="157">
        <v>9072097</v>
      </c>
      <c r="J14" s="160" t="s">
        <v>466</v>
      </c>
    </row>
    <row r="15" spans="1:10">
      <c r="A15" s="160">
        <v>10</v>
      </c>
      <c r="B15" s="157">
        <v>780019</v>
      </c>
      <c r="C15" s="160" t="s">
        <v>552</v>
      </c>
      <c r="D15" s="160">
        <v>0</v>
      </c>
      <c r="E15" s="160">
        <v>0</v>
      </c>
      <c r="F15" s="157"/>
      <c r="G15" s="157">
        <v>0</v>
      </c>
      <c r="H15" s="157">
        <v>0</v>
      </c>
      <c r="I15" s="157">
        <v>0</v>
      </c>
      <c r="J15" s="160"/>
    </row>
    <row r="16" spans="1:10" ht="27.6">
      <c r="A16" s="160">
        <v>11</v>
      </c>
      <c r="B16" s="161">
        <v>780020</v>
      </c>
      <c r="C16" s="160" t="s">
        <v>437</v>
      </c>
      <c r="D16" s="160">
        <v>352</v>
      </c>
      <c r="E16" s="160">
        <v>318472</v>
      </c>
      <c r="F16" s="157">
        <v>52</v>
      </c>
      <c r="G16" s="157">
        <v>47349</v>
      </c>
      <c r="H16" s="157">
        <v>404</v>
      </c>
      <c r="I16" s="157">
        <v>365821</v>
      </c>
      <c r="J16" s="160" t="s">
        <v>466</v>
      </c>
    </row>
    <row r="17" spans="1:10" ht="27.6">
      <c r="A17" s="160">
        <v>12</v>
      </c>
      <c r="B17" s="161">
        <v>780022</v>
      </c>
      <c r="C17" s="160" t="s">
        <v>474</v>
      </c>
      <c r="D17" s="160">
        <v>150</v>
      </c>
      <c r="E17" s="160">
        <v>135713</v>
      </c>
      <c r="F17" s="157"/>
      <c r="G17" s="157"/>
      <c r="H17" s="157">
        <v>150</v>
      </c>
      <c r="I17" s="157">
        <v>135713</v>
      </c>
      <c r="J17" s="160"/>
    </row>
    <row r="18" spans="1:10" ht="27.6">
      <c r="A18" s="160">
        <v>13</v>
      </c>
      <c r="B18" s="161">
        <v>780030</v>
      </c>
      <c r="C18" s="160" t="s">
        <v>475</v>
      </c>
      <c r="D18" s="160">
        <v>208</v>
      </c>
      <c r="E18" s="160">
        <v>188188</v>
      </c>
      <c r="F18" s="157">
        <v>53</v>
      </c>
      <c r="G18" s="157">
        <v>48253</v>
      </c>
      <c r="H18" s="157">
        <v>261</v>
      </c>
      <c r="I18" s="157">
        <v>236441</v>
      </c>
      <c r="J18" s="160" t="s">
        <v>466</v>
      </c>
    </row>
    <row r="19" spans="1:10" ht="27.6">
      <c r="A19" s="160">
        <v>14</v>
      </c>
      <c r="B19" s="161">
        <v>780031</v>
      </c>
      <c r="C19" s="160" t="s">
        <v>476</v>
      </c>
      <c r="D19" s="160">
        <v>775</v>
      </c>
      <c r="E19" s="160">
        <v>701181</v>
      </c>
      <c r="F19" s="157"/>
      <c r="G19" s="157"/>
      <c r="H19" s="157">
        <v>775</v>
      </c>
      <c r="I19" s="157">
        <v>701181</v>
      </c>
      <c r="J19" s="160"/>
    </row>
    <row r="20" spans="1:10" ht="27.6">
      <c r="A20" s="160">
        <v>15</v>
      </c>
      <c r="B20" s="161">
        <v>780032</v>
      </c>
      <c r="C20" s="160" t="s">
        <v>477</v>
      </c>
      <c r="D20" s="160">
        <v>120</v>
      </c>
      <c r="E20" s="160">
        <v>108570</v>
      </c>
      <c r="F20" s="157">
        <v>44</v>
      </c>
      <c r="G20" s="157">
        <v>39809</v>
      </c>
      <c r="H20" s="157">
        <v>164</v>
      </c>
      <c r="I20" s="157">
        <v>148379</v>
      </c>
      <c r="J20" s="160" t="s">
        <v>466</v>
      </c>
    </row>
    <row r="21" spans="1:10">
      <c r="A21" s="160">
        <v>16</v>
      </c>
      <c r="B21" s="161">
        <v>780035</v>
      </c>
      <c r="C21" s="160" t="s">
        <v>478</v>
      </c>
      <c r="D21" s="160">
        <v>2414</v>
      </c>
      <c r="E21" s="160">
        <v>2249537</v>
      </c>
      <c r="F21" s="157"/>
      <c r="G21" s="157"/>
      <c r="H21" s="157">
        <v>2414</v>
      </c>
      <c r="I21" s="157">
        <v>2249537</v>
      </c>
      <c r="J21" s="160"/>
    </row>
    <row r="22" spans="1:10" ht="24" customHeight="1">
      <c r="A22" s="160">
        <v>17</v>
      </c>
      <c r="B22" s="161">
        <v>780039</v>
      </c>
      <c r="C22" s="160" t="s">
        <v>479</v>
      </c>
      <c r="D22" s="160">
        <v>1988</v>
      </c>
      <c r="E22" s="160">
        <v>2941642</v>
      </c>
      <c r="F22" s="157">
        <v>-454</v>
      </c>
      <c r="G22" s="157">
        <v>-465533</v>
      </c>
      <c r="H22" s="157">
        <v>1534</v>
      </c>
      <c r="I22" s="157">
        <v>2476109</v>
      </c>
      <c r="J22" s="160"/>
    </row>
    <row r="23" spans="1:10" ht="18" customHeight="1">
      <c r="A23" s="160">
        <v>18</v>
      </c>
      <c r="B23" s="157">
        <v>780041</v>
      </c>
      <c r="C23" s="160" t="s">
        <v>480</v>
      </c>
      <c r="D23" s="160">
        <v>1949</v>
      </c>
      <c r="E23" s="160">
        <v>3265355</v>
      </c>
      <c r="F23" s="157">
        <v>-550</v>
      </c>
      <c r="G23" s="157">
        <v>1000962</v>
      </c>
      <c r="H23" s="157">
        <v>1399</v>
      </c>
      <c r="I23" s="157">
        <v>4266317</v>
      </c>
      <c r="J23" s="160"/>
    </row>
    <row r="24" spans="1:10" ht="27.6">
      <c r="A24" s="160">
        <v>19</v>
      </c>
      <c r="B24" s="161">
        <v>780042</v>
      </c>
      <c r="C24" s="160" t="s">
        <v>481</v>
      </c>
      <c r="D24" s="160">
        <v>3113</v>
      </c>
      <c r="E24" s="160">
        <v>6446797</v>
      </c>
      <c r="F24" s="157">
        <v>1397</v>
      </c>
      <c r="G24" s="157">
        <v>1854853</v>
      </c>
      <c r="H24" s="157">
        <v>4510</v>
      </c>
      <c r="I24" s="157">
        <v>8301650</v>
      </c>
      <c r="J24" s="160" t="s">
        <v>466</v>
      </c>
    </row>
    <row r="25" spans="1:10">
      <c r="A25" s="160">
        <v>20</v>
      </c>
      <c r="B25" s="161">
        <v>780043</v>
      </c>
      <c r="C25" s="160" t="s">
        <v>482</v>
      </c>
      <c r="D25" s="160">
        <v>280</v>
      </c>
      <c r="E25" s="160">
        <v>1595256</v>
      </c>
      <c r="F25" s="157">
        <v>-86</v>
      </c>
      <c r="G25" s="157">
        <v>-609110</v>
      </c>
      <c r="H25" s="157">
        <v>194</v>
      </c>
      <c r="I25" s="157">
        <v>986146</v>
      </c>
      <c r="J25" s="160"/>
    </row>
    <row r="26" spans="1:10">
      <c r="A26" s="160">
        <v>21</v>
      </c>
      <c r="B26" s="161">
        <v>780046</v>
      </c>
      <c r="C26" s="160" t="s">
        <v>483</v>
      </c>
      <c r="D26" s="160">
        <v>2169</v>
      </c>
      <c r="E26" s="160">
        <v>1802928</v>
      </c>
      <c r="F26" s="157">
        <v>-355</v>
      </c>
      <c r="G26" s="157">
        <v>-298334</v>
      </c>
      <c r="H26" s="157">
        <v>1814</v>
      </c>
      <c r="I26" s="157">
        <v>1504594</v>
      </c>
      <c r="J26" s="160"/>
    </row>
    <row r="27" spans="1:10">
      <c r="A27" s="160">
        <v>22</v>
      </c>
      <c r="B27" s="161">
        <v>780048</v>
      </c>
      <c r="C27" s="160" t="s">
        <v>484</v>
      </c>
      <c r="D27" s="160">
        <v>100</v>
      </c>
      <c r="E27" s="160">
        <v>108775</v>
      </c>
      <c r="F27" s="157"/>
      <c r="G27" s="157"/>
      <c r="H27" s="157">
        <v>100</v>
      </c>
      <c r="I27" s="157">
        <v>108775</v>
      </c>
      <c r="J27" s="160"/>
    </row>
    <row r="28" spans="1:10">
      <c r="A28" s="160">
        <v>23</v>
      </c>
      <c r="B28" s="161">
        <v>780049</v>
      </c>
      <c r="C28" s="160" t="s">
        <v>560</v>
      </c>
      <c r="D28" s="160">
        <v>0</v>
      </c>
      <c r="E28" s="160">
        <v>0</v>
      </c>
      <c r="F28" s="157"/>
      <c r="G28" s="157"/>
      <c r="H28" s="157">
        <v>0</v>
      </c>
      <c r="I28" s="157">
        <v>0</v>
      </c>
      <c r="J28" s="160"/>
    </row>
    <row r="29" spans="1:10">
      <c r="A29" s="160">
        <v>24</v>
      </c>
      <c r="B29" s="161">
        <v>780050</v>
      </c>
      <c r="C29" s="160" t="s">
        <v>485</v>
      </c>
      <c r="D29" s="160">
        <v>1202</v>
      </c>
      <c r="E29" s="160">
        <v>1133422</v>
      </c>
      <c r="F29" s="157"/>
      <c r="G29" s="157"/>
      <c r="H29" s="157">
        <v>1202</v>
      </c>
      <c r="I29" s="157">
        <v>1133422</v>
      </c>
      <c r="J29" s="160"/>
    </row>
    <row r="30" spans="1:10" ht="23.25" customHeight="1">
      <c r="A30" s="160">
        <v>25</v>
      </c>
      <c r="B30" s="161">
        <v>780052</v>
      </c>
      <c r="C30" s="160" t="s">
        <v>486</v>
      </c>
      <c r="D30" s="160">
        <v>4123</v>
      </c>
      <c r="E30" s="160">
        <v>4237738</v>
      </c>
      <c r="F30" s="157">
        <v>-1544</v>
      </c>
      <c r="G30" s="157">
        <v>-1569077</v>
      </c>
      <c r="H30" s="157">
        <v>2579</v>
      </c>
      <c r="I30" s="157">
        <v>2668661</v>
      </c>
      <c r="J30" s="160"/>
    </row>
    <row r="31" spans="1:10">
      <c r="A31" s="160">
        <v>26</v>
      </c>
      <c r="B31" s="161">
        <v>780053</v>
      </c>
      <c r="C31" s="160" t="s">
        <v>446</v>
      </c>
      <c r="D31" s="160">
        <v>1615</v>
      </c>
      <c r="E31" s="160">
        <v>1334152</v>
      </c>
      <c r="F31" s="157">
        <v>-1164</v>
      </c>
      <c r="G31" s="157">
        <v>-961415</v>
      </c>
      <c r="H31" s="157">
        <v>451</v>
      </c>
      <c r="I31" s="157">
        <v>372737</v>
      </c>
      <c r="J31" s="160"/>
    </row>
    <row r="32" spans="1:10">
      <c r="A32" s="160">
        <v>27</v>
      </c>
      <c r="B32" s="161">
        <v>780054</v>
      </c>
      <c r="C32" s="160" t="s">
        <v>487</v>
      </c>
      <c r="D32" s="160">
        <v>1813</v>
      </c>
      <c r="E32" s="160">
        <v>2724396</v>
      </c>
      <c r="F32" s="157">
        <v>112</v>
      </c>
      <c r="G32" s="157">
        <v>737292</v>
      </c>
      <c r="H32" s="157">
        <v>1925</v>
      </c>
      <c r="I32" s="157">
        <v>3461688</v>
      </c>
      <c r="J32" s="160"/>
    </row>
    <row r="33" spans="1:10">
      <c r="A33" s="160">
        <v>28</v>
      </c>
      <c r="B33" s="161">
        <v>780055</v>
      </c>
      <c r="C33" s="160" t="s">
        <v>488</v>
      </c>
      <c r="D33" s="160">
        <v>104</v>
      </c>
      <c r="E33" s="160">
        <v>85914</v>
      </c>
      <c r="F33" s="157"/>
      <c r="G33" s="157"/>
      <c r="H33" s="157">
        <v>104</v>
      </c>
      <c r="I33" s="157">
        <v>85914</v>
      </c>
      <c r="J33" s="160"/>
    </row>
    <row r="34" spans="1:10" ht="27.6">
      <c r="A34" s="160">
        <v>29</v>
      </c>
      <c r="B34" s="161">
        <v>780056</v>
      </c>
      <c r="C34" s="160" t="s">
        <v>434</v>
      </c>
      <c r="D34" s="160">
        <v>2214</v>
      </c>
      <c r="E34" s="160">
        <v>2086678</v>
      </c>
      <c r="F34" s="157">
        <v>536</v>
      </c>
      <c r="G34" s="157">
        <v>821612</v>
      </c>
      <c r="H34" s="157">
        <v>2750</v>
      </c>
      <c r="I34" s="157">
        <v>2908290</v>
      </c>
      <c r="J34" s="160" t="s">
        <v>466</v>
      </c>
    </row>
    <row r="35" spans="1:10">
      <c r="A35" s="160">
        <v>30</v>
      </c>
      <c r="B35" s="161">
        <v>780058</v>
      </c>
      <c r="C35" s="160" t="s">
        <v>489</v>
      </c>
      <c r="D35" s="160">
        <v>1913</v>
      </c>
      <c r="E35" s="160">
        <v>2677531</v>
      </c>
      <c r="F35" s="157">
        <v>-281</v>
      </c>
      <c r="G35" s="157"/>
      <c r="H35" s="157">
        <v>1632</v>
      </c>
      <c r="I35" s="157">
        <v>2677531</v>
      </c>
      <c r="J35" s="160"/>
    </row>
    <row r="36" spans="1:10" ht="27.6">
      <c r="A36" s="160">
        <v>31</v>
      </c>
      <c r="B36" s="161">
        <v>780059</v>
      </c>
      <c r="C36" s="160" t="s">
        <v>490</v>
      </c>
      <c r="D36" s="160">
        <v>4313</v>
      </c>
      <c r="E36" s="160">
        <v>4320255</v>
      </c>
      <c r="F36" s="157">
        <v>996</v>
      </c>
      <c r="G36" s="157">
        <v>660429</v>
      </c>
      <c r="H36" s="157">
        <v>5309</v>
      </c>
      <c r="I36" s="157">
        <v>4980684</v>
      </c>
      <c r="J36" s="160" t="s">
        <v>466</v>
      </c>
    </row>
    <row r="37" spans="1:10" ht="29.25" customHeight="1">
      <c r="A37" s="160">
        <v>32</v>
      </c>
      <c r="B37" s="161">
        <v>780061</v>
      </c>
      <c r="C37" s="160" t="s">
        <v>491</v>
      </c>
      <c r="D37" s="160">
        <v>2713</v>
      </c>
      <c r="E37" s="160">
        <v>3122909</v>
      </c>
      <c r="F37" s="157">
        <v>-299</v>
      </c>
      <c r="G37" s="157">
        <v>-302776</v>
      </c>
      <c r="H37" s="157">
        <v>2414</v>
      </c>
      <c r="I37" s="157">
        <v>2820133</v>
      </c>
      <c r="J37" s="160"/>
    </row>
    <row r="38" spans="1:10">
      <c r="A38" s="160">
        <v>33</v>
      </c>
      <c r="B38" s="161">
        <v>780062</v>
      </c>
      <c r="C38" s="160" t="s">
        <v>492</v>
      </c>
      <c r="D38" s="160">
        <v>4113</v>
      </c>
      <c r="E38" s="160">
        <v>3397749</v>
      </c>
      <c r="F38" s="157">
        <v>-662</v>
      </c>
      <c r="G38" s="157">
        <v>-529556</v>
      </c>
      <c r="H38" s="157">
        <v>3451</v>
      </c>
      <c r="I38" s="157">
        <v>2868193</v>
      </c>
      <c r="J38" s="160"/>
    </row>
    <row r="39" spans="1:10">
      <c r="A39" s="160">
        <v>34</v>
      </c>
      <c r="B39" s="161">
        <v>780063</v>
      </c>
      <c r="C39" s="160" t="s">
        <v>493</v>
      </c>
      <c r="D39" s="160">
        <v>3813</v>
      </c>
      <c r="E39" s="160">
        <v>4190566</v>
      </c>
      <c r="F39" s="157">
        <v>-659</v>
      </c>
      <c r="G39" s="157">
        <v>-744722</v>
      </c>
      <c r="H39" s="157">
        <v>3154</v>
      </c>
      <c r="I39" s="157">
        <v>3445844</v>
      </c>
      <c r="J39" s="160"/>
    </row>
    <row r="40" spans="1:10">
      <c r="A40" s="160">
        <v>35</v>
      </c>
      <c r="B40" s="161">
        <v>780079</v>
      </c>
      <c r="C40" s="160" t="s">
        <v>494</v>
      </c>
      <c r="D40" s="160">
        <v>94</v>
      </c>
      <c r="E40" s="160">
        <v>85047</v>
      </c>
      <c r="F40" s="157"/>
      <c r="G40" s="157"/>
      <c r="H40" s="157">
        <v>94</v>
      </c>
      <c r="I40" s="157">
        <v>85047</v>
      </c>
      <c r="J40" s="160"/>
    </row>
    <row r="41" spans="1:10">
      <c r="A41" s="160">
        <v>36</v>
      </c>
      <c r="B41" s="161">
        <v>780081</v>
      </c>
      <c r="C41" s="160" t="s">
        <v>495</v>
      </c>
      <c r="D41" s="160">
        <v>165</v>
      </c>
      <c r="E41" s="160">
        <v>136307</v>
      </c>
      <c r="F41" s="157">
        <v>-105</v>
      </c>
      <c r="G41" s="157">
        <v>-86741</v>
      </c>
      <c r="H41" s="157">
        <v>60</v>
      </c>
      <c r="I41" s="157">
        <v>49566</v>
      </c>
      <c r="J41" s="160"/>
    </row>
    <row r="42" spans="1:10">
      <c r="A42" s="160">
        <v>37</v>
      </c>
      <c r="B42" s="161">
        <v>780082</v>
      </c>
      <c r="C42" s="160" t="s">
        <v>447</v>
      </c>
      <c r="D42" s="160">
        <v>6514</v>
      </c>
      <c r="E42" s="160">
        <v>5586250</v>
      </c>
      <c r="F42" s="157">
        <v>283</v>
      </c>
      <c r="G42" s="157">
        <v>514610</v>
      </c>
      <c r="H42" s="157">
        <v>6797</v>
      </c>
      <c r="I42" s="157">
        <v>6100860</v>
      </c>
      <c r="J42" s="160"/>
    </row>
    <row r="43" spans="1:10">
      <c r="A43" s="160">
        <v>38</v>
      </c>
      <c r="B43" s="161">
        <v>780083</v>
      </c>
      <c r="C43" s="160" t="s">
        <v>496</v>
      </c>
      <c r="D43" s="160">
        <v>2225</v>
      </c>
      <c r="E43" s="160">
        <v>1838073</v>
      </c>
      <c r="F43" s="157">
        <v>160</v>
      </c>
      <c r="G43" s="157">
        <v>132107</v>
      </c>
      <c r="H43" s="157">
        <v>2385</v>
      </c>
      <c r="I43" s="157">
        <v>1970180</v>
      </c>
      <c r="J43" s="160"/>
    </row>
    <row r="44" spans="1:10" ht="27.6">
      <c r="A44" s="160">
        <v>39</v>
      </c>
      <c r="B44" s="161">
        <v>780094</v>
      </c>
      <c r="C44" s="160" t="s">
        <v>497</v>
      </c>
      <c r="D44" s="160">
        <v>86</v>
      </c>
      <c r="E44" s="160">
        <v>77809</v>
      </c>
      <c r="F44" s="157">
        <v>104</v>
      </c>
      <c r="G44" s="157">
        <v>94094</v>
      </c>
      <c r="H44" s="157">
        <v>190</v>
      </c>
      <c r="I44" s="157">
        <v>171903</v>
      </c>
      <c r="J44" s="160" t="s">
        <v>466</v>
      </c>
    </row>
    <row r="45" spans="1:10">
      <c r="A45" s="160">
        <v>40</v>
      </c>
      <c r="B45" s="161">
        <v>780098</v>
      </c>
      <c r="C45" s="160" t="s">
        <v>498</v>
      </c>
      <c r="D45" s="160">
        <v>2414</v>
      </c>
      <c r="E45" s="160">
        <v>1994205</v>
      </c>
      <c r="F45" s="157"/>
      <c r="G45" s="157"/>
      <c r="H45" s="157">
        <v>2414</v>
      </c>
      <c r="I45" s="157">
        <v>1994205</v>
      </c>
      <c r="J45" s="160"/>
    </row>
    <row r="46" spans="1:10">
      <c r="A46" s="160">
        <v>41</v>
      </c>
      <c r="B46" s="161">
        <v>780099</v>
      </c>
      <c r="C46" s="160" t="s">
        <v>499</v>
      </c>
      <c r="D46" s="160">
        <v>6413</v>
      </c>
      <c r="E46" s="160">
        <v>6506052</v>
      </c>
      <c r="F46" s="157">
        <v>487</v>
      </c>
      <c r="G46" s="157">
        <v>784176</v>
      </c>
      <c r="H46" s="157">
        <v>6900</v>
      </c>
      <c r="I46" s="157">
        <v>7290228</v>
      </c>
      <c r="J46" s="160"/>
    </row>
    <row r="47" spans="1:10">
      <c r="A47" s="160">
        <v>42</v>
      </c>
      <c r="B47" s="161">
        <v>780101</v>
      </c>
      <c r="C47" s="160" t="s">
        <v>433</v>
      </c>
      <c r="D47" s="160">
        <v>5361</v>
      </c>
      <c r="E47" s="160">
        <v>7378868</v>
      </c>
      <c r="F47" s="157">
        <v>166</v>
      </c>
      <c r="G47" s="157">
        <v>546664</v>
      </c>
      <c r="H47" s="157">
        <v>5527</v>
      </c>
      <c r="I47" s="157">
        <v>7925532</v>
      </c>
      <c r="J47" s="160"/>
    </row>
    <row r="48" spans="1:10">
      <c r="A48" s="160">
        <v>43</v>
      </c>
      <c r="B48" s="161">
        <v>780102</v>
      </c>
      <c r="C48" s="160" t="s">
        <v>500</v>
      </c>
      <c r="D48" s="160">
        <v>1224</v>
      </c>
      <c r="E48" s="160">
        <v>1020337</v>
      </c>
      <c r="F48" s="157">
        <v>178</v>
      </c>
      <c r="G48" s="157">
        <v>147471</v>
      </c>
      <c r="H48" s="157">
        <v>1402</v>
      </c>
      <c r="I48" s="157">
        <v>1167808</v>
      </c>
      <c r="J48" s="160"/>
    </row>
    <row r="49" spans="1:10">
      <c r="A49" s="160">
        <v>44</v>
      </c>
      <c r="B49" s="161">
        <v>780103</v>
      </c>
      <c r="C49" s="160" t="s">
        <v>501</v>
      </c>
      <c r="D49" s="160">
        <v>2793</v>
      </c>
      <c r="E49" s="160">
        <v>3074770</v>
      </c>
      <c r="F49" s="157">
        <v>-182</v>
      </c>
      <c r="G49" s="157"/>
      <c r="H49" s="157">
        <v>2611</v>
      </c>
      <c r="I49" s="157">
        <v>3074770</v>
      </c>
      <c r="J49" s="160"/>
    </row>
    <row r="50" spans="1:10">
      <c r="A50" s="160">
        <v>45</v>
      </c>
      <c r="B50" s="161">
        <v>780105</v>
      </c>
      <c r="C50" s="160" t="s">
        <v>502</v>
      </c>
      <c r="D50" s="160">
        <v>14968</v>
      </c>
      <c r="E50" s="160">
        <v>21122411</v>
      </c>
      <c r="F50" s="157">
        <v>-615</v>
      </c>
      <c r="G50" s="157"/>
      <c r="H50" s="157">
        <v>14353</v>
      </c>
      <c r="I50" s="157">
        <v>21122411</v>
      </c>
      <c r="J50" s="160"/>
    </row>
    <row r="51" spans="1:10">
      <c r="A51" s="160">
        <v>46</v>
      </c>
      <c r="B51" s="161">
        <v>780106</v>
      </c>
      <c r="C51" s="160" t="s">
        <v>503</v>
      </c>
      <c r="D51" s="160">
        <v>1914</v>
      </c>
      <c r="E51" s="160">
        <v>1853341</v>
      </c>
      <c r="F51" s="157">
        <v>-330</v>
      </c>
      <c r="G51" s="157"/>
      <c r="H51" s="157">
        <v>1584</v>
      </c>
      <c r="I51" s="157">
        <v>1853341</v>
      </c>
      <c r="J51" s="160"/>
    </row>
    <row r="52" spans="1:10">
      <c r="A52" s="160">
        <v>47</v>
      </c>
      <c r="B52" s="161">
        <v>780107</v>
      </c>
      <c r="C52" s="160" t="s">
        <v>504</v>
      </c>
      <c r="D52" s="160">
        <v>3793</v>
      </c>
      <c r="E52" s="160">
        <v>3403203</v>
      </c>
      <c r="F52" s="157">
        <v>-385</v>
      </c>
      <c r="G52" s="157">
        <v>-431182</v>
      </c>
      <c r="H52" s="157">
        <v>3408</v>
      </c>
      <c r="I52" s="157">
        <v>2972021</v>
      </c>
      <c r="J52" s="160"/>
    </row>
    <row r="53" spans="1:10">
      <c r="A53" s="160">
        <v>48</v>
      </c>
      <c r="B53" s="161">
        <v>780108</v>
      </c>
      <c r="C53" s="160" t="s">
        <v>505</v>
      </c>
      <c r="D53" s="160">
        <v>1911</v>
      </c>
      <c r="E53" s="160">
        <v>1578677</v>
      </c>
      <c r="F53" s="157"/>
      <c r="G53" s="157"/>
      <c r="H53" s="157">
        <v>1911</v>
      </c>
      <c r="I53" s="157">
        <v>1578677</v>
      </c>
      <c r="J53" s="160"/>
    </row>
    <row r="54" spans="1:10">
      <c r="A54" s="160">
        <v>49</v>
      </c>
      <c r="B54" s="161">
        <v>780109</v>
      </c>
      <c r="C54" s="160" t="s">
        <v>506</v>
      </c>
      <c r="D54" s="160">
        <v>745</v>
      </c>
      <c r="E54" s="160">
        <v>797838</v>
      </c>
      <c r="F54" s="157">
        <v>16</v>
      </c>
      <c r="G54" s="157"/>
      <c r="H54" s="157">
        <v>761</v>
      </c>
      <c r="I54" s="157">
        <v>797838</v>
      </c>
      <c r="J54" s="160"/>
    </row>
    <row r="55" spans="1:10">
      <c r="A55" s="160">
        <v>50</v>
      </c>
      <c r="B55" s="161">
        <v>780110</v>
      </c>
      <c r="C55" s="160" t="s">
        <v>507</v>
      </c>
      <c r="D55" s="160">
        <v>2913</v>
      </c>
      <c r="E55" s="160">
        <v>3077091</v>
      </c>
      <c r="F55" s="157">
        <v>326</v>
      </c>
      <c r="G55" s="157">
        <v>1285388</v>
      </c>
      <c r="H55" s="157">
        <v>3239</v>
      </c>
      <c r="I55" s="157">
        <v>4362479</v>
      </c>
      <c r="J55" s="160"/>
    </row>
    <row r="56" spans="1:10" ht="27.6">
      <c r="A56" s="160">
        <v>51</v>
      </c>
      <c r="B56" s="161">
        <v>780111</v>
      </c>
      <c r="C56" s="160" t="s">
        <v>508</v>
      </c>
      <c r="D56" s="160">
        <v>3914</v>
      </c>
      <c r="E56" s="160">
        <v>4459068</v>
      </c>
      <c r="F56" s="157">
        <v>886</v>
      </c>
      <c r="G56" s="157">
        <v>1520259</v>
      </c>
      <c r="H56" s="157">
        <v>4800</v>
      </c>
      <c r="I56" s="157">
        <v>5979327</v>
      </c>
      <c r="J56" s="160" t="s">
        <v>466</v>
      </c>
    </row>
    <row r="57" spans="1:10">
      <c r="A57" s="160">
        <v>52</v>
      </c>
      <c r="B57" s="161">
        <v>780112</v>
      </c>
      <c r="C57" s="160" t="s">
        <v>509</v>
      </c>
      <c r="D57" s="160">
        <v>2226</v>
      </c>
      <c r="E57" s="160">
        <v>2232982</v>
      </c>
      <c r="F57" s="157">
        <v>66</v>
      </c>
      <c r="G57" s="157"/>
      <c r="H57" s="157">
        <v>2292</v>
      </c>
      <c r="I57" s="157">
        <v>2232982</v>
      </c>
      <c r="J57" s="160"/>
    </row>
    <row r="58" spans="1:10" ht="27.6">
      <c r="A58" s="160">
        <v>53</v>
      </c>
      <c r="B58" s="161">
        <v>780113</v>
      </c>
      <c r="C58" s="160" t="s">
        <v>510</v>
      </c>
      <c r="D58" s="160">
        <v>2363</v>
      </c>
      <c r="E58" s="160">
        <v>1959191</v>
      </c>
      <c r="F58" s="157">
        <v>221</v>
      </c>
      <c r="G58" s="157">
        <v>202457</v>
      </c>
      <c r="H58" s="157">
        <v>2584</v>
      </c>
      <c r="I58" s="157">
        <v>2161648</v>
      </c>
      <c r="J58" s="160" t="s">
        <v>466</v>
      </c>
    </row>
    <row r="59" spans="1:10" ht="27.6">
      <c r="A59" s="160">
        <v>54</v>
      </c>
      <c r="B59" s="161">
        <v>780115</v>
      </c>
      <c r="C59" s="160" t="s">
        <v>511</v>
      </c>
      <c r="D59" s="160">
        <v>914</v>
      </c>
      <c r="E59" s="160">
        <v>985169</v>
      </c>
      <c r="F59" s="157">
        <v>248</v>
      </c>
      <c r="G59" s="157">
        <v>164822</v>
      </c>
      <c r="H59" s="157">
        <v>1162</v>
      </c>
      <c r="I59" s="157">
        <v>1149991</v>
      </c>
      <c r="J59" s="160" t="s">
        <v>466</v>
      </c>
    </row>
    <row r="60" spans="1:10">
      <c r="A60" s="160">
        <v>55</v>
      </c>
      <c r="B60" s="161">
        <v>780116</v>
      </c>
      <c r="C60" s="160" t="s">
        <v>512</v>
      </c>
      <c r="D60" s="160">
        <v>1314</v>
      </c>
      <c r="E60" s="160">
        <v>1085495</v>
      </c>
      <c r="F60" s="157">
        <v>-4.8420288112538401E-4</v>
      </c>
      <c r="G60" s="157"/>
      <c r="H60" s="157">
        <v>1313.9995157971189</v>
      </c>
      <c r="I60" s="157">
        <v>1085495</v>
      </c>
      <c r="J60" s="160"/>
    </row>
    <row r="61" spans="1:10">
      <c r="A61" s="160">
        <v>56</v>
      </c>
      <c r="B61" s="161">
        <v>780119</v>
      </c>
      <c r="C61" s="160" t="s">
        <v>513</v>
      </c>
      <c r="D61" s="160">
        <v>2913</v>
      </c>
      <c r="E61" s="160">
        <v>4763089</v>
      </c>
      <c r="F61" s="157">
        <v>368</v>
      </c>
      <c r="G61" s="157">
        <v>190411</v>
      </c>
      <c r="H61" s="157">
        <v>3281</v>
      </c>
      <c r="I61" s="157">
        <v>4953500</v>
      </c>
      <c r="J61" s="160"/>
    </row>
    <row r="62" spans="1:10">
      <c r="A62" s="160">
        <v>57</v>
      </c>
      <c r="B62" s="161">
        <v>780120</v>
      </c>
      <c r="C62" s="160" t="s">
        <v>514</v>
      </c>
      <c r="D62" s="160">
        <v>1492</v>
      </c>
      <c r="E62" s="160">
        <v>1816061</v>
      </c>
      <c r="F62" s="157">
        <v>414</v>
      </c>
      <c r="G62" s="157">
        <v>165456</v>
      </c>
      <c r="H62" s="157">
        <v>1906</v>
      </c>
      <c r="I62" s="157">
        <v>1981517</v>
      </c>
      <c r="J62" s="160"/>
    </row>
    <row r="63" spans="1:10">
      <c r="A63" s="160">
        <v>58</v>
      </c>
      <c r="B63" s="161">
        <v>780121</v>
      </c>
      <c r="C63" s="160" t="s">
        <v>444</v>
      </c>
      <c r="D63" s="160">
        <v>996</v>
      </c>
      <c r="E63" s="160">
        <v>826798</v>
      </c>
      <c r="F63" s="157">
        <v>-178</v>
      </c>
      <c r="G63" s="157">
        <v>-149962</v>
      </c>
      <c r="H63" s="157">
        <v>818</v>
      </c>
      <c r="I63" s="157">
        <v>676836</v>
      </c>
      <c r="J63" s="160"/>
    </row>
    <row r="64" spans="1:10" ht="27.6">
      <c r="A64" s="160">
        <v>59</v>
      </c>
      <c r="B64" s="161">
        <v>780122</v>
      </c>
      <c r="C64" s="160" t="s">
        <v>441</v>
      </c>
      <c r="D64" s="160">
        <v>2073</v>
      </c>
      <c r="E64" s="160">
        <v>1712505</v>
      </c>
      <c r="F64" s="157">
        <v>533</v>
      </c>
      <c r="G64" s="157">
        <v>440643</v>
      </c>
      <c r="H64" s="157">
        <v>2606</v>
      </c>
      <c r="I64" s="157">
        <v>2153148</v>
      </c>
      <c r="J64" s="160" t="s">
        <v>466</v>
      </c>
    </row>
    <row r="65" spans="1:10" ht="27.6">
      <c r="A65" s="160">
        <v>60</v>
      </c>
      <c r="B65" s="161">
        <v>780124</v>
      </c>
      <c r="C65" s="160" t="s">
        <v>515</v>
      </c>
      <c r="D65" s="160">
        <v>728</v>
      </c>
      <c r="E65" s="160">
        <v>601401</v>
      </c>
      <c r="F65" s="157">
        <v>851</v>
      </c>
      <c r="G65" s="157">
        <v>744154</v>
      </c>
      <c r="H65" s="157">
        <v>1579</v>
      </c>
      <c r="I65" s="157">
        <v>1345555</v>
      </c>
      <c r="J65" s="160" t="s">
        <v>466</v>
      </c>
    </row>
    <row r="66" spans="1:10">
      <c r="A66" s="160">
        <v>61</v>
      </c>
      <c r="B66" s="161">
        <v>780125</v>
      </c>
      <c r="C66" s="160" t="s">
        <v>516</v>
      </c>
      <c r="D66" s="160">
        <v>3433</v>
      </c>
      <c r="E66" s="160">
        <v>6858821</v>
      </c>
      <c r="F66" s="157">
        <v>-498</v>
      </c>
      <c r="G66" s="157">
        <v>-2026851</v>
      </c>
      <c r="H66" s="157">
        <v>2935</v>
      </c>
      <c r="I66" s="157">
        <v>4831970</v>
      </c>
      <c r="J66" s="160"/>
    </row>
    <row r="67" spans="1:10">
      <c r="A67" s="160">
        <v>62</v>
      </c>
      <c r="B67" s="161">
        <v>780126</v>
      </c>
      <c r="C67" s="160" t="s">
        <v>517</v>
      </c>
      <c r="D67" s="160">
        <v>1737</v>
      </c>
      <c r="E67" s="160">
        <v>1434936</v>
      </c>
      <c r="F67" s="157">
        <v>-218</v>
      </c>
      <c r="G67" s="157">
        <v>-179926</v>
      </c>
      <c r="H67" s="157">
        <v>1519</v>
      </c>
      <c r="I67" s="157">
        <v>1255010</v>
      </c>
      <c r="J67" s="160"/>
    </row>
    <row r="68" spans="1:10" ht="27.6">
      <c r="A68" s="160">
        <v>63</v>
      </c>
      <c r="B68" s="161">
        <v>780127</v>
      </c>
      <c r="C68" s="160" t="s">
        <v>518</v>
      </c>
      <c r="D68" s="160">
        <v>2114</v>
      </c>
      <c r="E68" s="160">
        <v>2237437</v>
      </c>
      <c r="F68" s="157">
        <v>1553</v>
      </c>
      <c r="G68" s="157">
        <v>1563796</v>
      </c>
      <c r="H68" s="157">
        <v>3667</v>
      </c>
      <c r="I68" s="157">
        <v>3801233</v>
      </c>
      <c r="J68" s="160" t="s">
        <v>466</v>
      </c>
    </row>
    <row r="69" spans="1:10" ht="29.25" customHeight="1">
      <c r="A69" s="160">
        <v>64</v>
      </c>
      <c r="B69" s="161">
        <v>780129</v>
      </c>
      <c r="C69" s="160" t="s">
        <v>519</v>
      </c>
      <c r="D69" s="160">
        <v>3193</v>
      </c>
      <c r="E69" s="160">
        <v>2637737</v>
      </c>
      <c r="F69" s="157">
        <v>1237</v>
      </c>
      <c r="G69" s="157">
        <v>1376920</v>
      </c>
      <c r="H69" s="157">
        <v>4430</v>
      </c>
      <c r="I69" s="157">
        <v>4014657</v>
      </c>
      <c r="J69" s="160" t="s">
        <v>466</v>
      </c>
    </row>
    <row r="70" spans="1:10">
      <c r="A70" s="160">
        <v>65</v>
      </c>
      <c r="B70" s="161">
        <v>780131</v>
      </c>
      <c r="C70" s="160" t="s">
        <v>583</v>
      </c>
      <c r="D70" s="160">
        <v>0</v>
      </c>
      <c r="E70" s="160">
        <v>0</v>
      </c>
      <c r="F70" s="157"/>
      <c r="G70" s="157"/>
      <c r="H70" s="157">
        <v>0</v>
      </c>
      <c r="I70" s="157">
        <v>0</v>
      </c>
      <c r="J70" s="160"/>
    </row>
    <row r="71" spans="1:10" ht="27.6">
      <c r="A71" s="160">
        <v>66</v>
      </c>
      <c r="B71" s="161">
        <v>780132</v>
      </c>
      <c r="C71" s="160" t="s">
        <v>520</v>
      </c>
      <c r="D71" s="160">
        <v>7414</v>
      </c>
      <c r="E71" s="160">
        <v>9288011</v>
      </c>
      <c r="F71" s="157">
        <v>-5</v>
      </c>
      <c r="G71" s="157"/>
      <c r="H71" s="157">
        <v>7409</v>
      </c>
      <c r="I71" s="157">
        <v>9288011</v>
      </c>
      <c r="J71" s="160"/>
    </row>
    <row r="72" spans="1:10">
      <c r="A72" s="160">
        <v>67</v>
      </c>
      <c r="B72" s="161">
        <v>780134</v>
      </c>
      <c r="C72" s="160" t="s">
        <v>521</v>
      </c>
      <c r="D72" s="160">
        <v>2214</v>
      </c>
      <c r="E72" s="160">
        <v>2868385</v>
      </c>
      <c r="F72" s="157">
        <v>334</v>
      </c>
      <c r="G72" s="157">
        <v>0</v>
      </c>
      <c r="H72" s="157">
        <v>2548</v>
      </c>
      <c r="I72" s="157">
        <v>2868385</v>
      </c>
      <c r="J72" s="160"/>
    </row>
    <row r="73" spans="1:10">
      <c r="A73" s="160">
        <v>68</v>
      </c>
      <c r="B73" s="161">
        <v>780151</v>
      </c>
      <c r="C73" s="160" t="s">
        <v>522</v>
      </c>
      <c r="D73" s="160">
        <v>7413</v>
      </c>
      <c r="E73" s="160">
        <v>13781071</v>
      </c>
      <c r="F73" s="157">
        <v>-1310</v>
      </c>
      <c r="G73" s="157">
        <v>5617369</v>
      </c>
      <c r="H73" s="157">
        <v>6103</v>
      </c>
      <c r="I73" s="157">
        <v>19398440</v>
      </c>
      <c r="J73" s="160"/>
    </row>
    <row r="74" spans="1:10">
      <c r="A74" s="160">
        <v>69</v>
      </c>
      <c r="B74" s="157">
        <v>780152</v>
      </c>
      <c r="C74" s="160" t="s">
        <v>523</v>
      </c>
      <c r="D74" s="160">
        <v>0</v>
      </c>
      <c r="E74" s="160">
        <v>0</v>
      </c>
      <c r="F74" s="157"/>
      <c r="G74" s="157"/>
      <c r="H74" s="157">
        <v>0</v>
      </c>
      <c r="I74" s="157">
        <v>0</v>
      </c>
      <c r="J74" s="160"/>
    </row>
    <row r="75" spans="1:10" ht="27" customHeight="1">
      <c r="A75" s="160">
        <v>70</v>
      </c>
      <c r="B75" s="161">
        <v>780157</v>
      </c>
      <c r="C75" s="160" t="s">
        <v>524</v>
      </c>
      <c r="D75" s="160">
        <v>8913</v>
      </c>
      <c r="E75" s="160">
        <v>11582980</v>
      </c>
      <c r="F75" s="157">
        <v>-2230</v>
      </c>
      <c r="G75" s="157">
        <v>-1699958</v>
      </c>
      <c r="H75" s="157">
        <v>6683</v>
      </c>
      <c r="I75" s="157">
        <v>9883022</v>
      </c>
      <c r="J75" s="160" t="s">
        <v>919</v>
      </c>
    </row>
    <row r="76" spans="1:10">
      <c r="A76" s="160">
        <v>71</v>
      </c>
      <c r="B76" s="157">
        <v>780168</v>
      </c>
      <c r="C76" s="160" t="s">
        <v>937</v>
      </c>
      <c r="D76" s="160">
        <v>8</v>
      </c>
      <c r="E76" s="160">
        <v>7238</v>
      </c>
      <c r="F76" s="157">
        <v>0</v>
      </c>
      <c r="G76" s="157">
        <v>0</v>
      </c>
      <c r="H76" s="157">
        <v>8</v>
      </c>
      <c r="I76" s="157">
        <v>7238</v>
      </c>
      <c r="J76" s="160"/>
    </row>
    <row r="77" spans="1:10">
      <c r="A77" s="160">
        <v>72</v>
      </c>
      <c r="B77" s="161">
        <v>780169</v>
      </c>
      <c r="C77" s="160" t="s">
        <v>525</v>
      </c>
      <c r="D77" s="160">
        <v>4614</v>
      </c>
      <c r="E77" s="160">
        <v>15471323</v>
      </c>
      <c r="F77" s="157">
        <v>1057</v>
      </c>
      <c r="G77" s="157">
        <v>1499740</v>
      </c>
      <c r="H77" s="157">
        <v>5671</v>
      </c>
      <c r="I77" s="157">
        <v>16971063</v>
      </c>
      <c r="J77" s="160"/>
    </row>
    <row r="78" spans="1:10" ht="27.6">
      <c r="A78" s="160">
        <v>73</v>
      </c>
      <c r="B78" s="161">
        <v>780184</v>
      </c>
      <c r="C78" s="160" t="s">
        <v>526</v>
      </c>
      <c r="D78" s="160">
        <v>6393</v>
      </c>
      <c r="E78" s="160">
        <v>6827183</v>
      </c>
      <c r="F78" s="157">
        <v>810</v>
      </c>
      <c r="G78" s="157">
        <v>1266631</v>
      </c>
      <c r="H78" s="157">
        <v>7203</v>
      </c>
      <c r="I78" s="157">
        <v>8093814</v>
      </c>
      <c r="J78" s="160" t="s">
        <v>466</v>
      </c>
    </row>
    <row r="79" spans="1:10" ht="27.6">
      <c r="A79" s="160">
        <v>74</v>
      </c>
      <c r="B79" s="161">
        <v>780185</v>
      </c>
      <c r="C79" s="160" t="s">
        <v>527</v>
      </c>
      <c r="D79" s="160">
        <v>1604</v>
      </c>
      <c r="E79" s="160">
        <v>1451219</v>
      </c>
      <c r="F79" s="157"/>
      <c r="G79" s="157"/>
      <c r="H79" s="157">
        <v>1604</v>
      </c>
      <c r="I79" s="157">
        <v>1451219</v>
      </c>
      <c r="J79" s="160"/>
    </row>
    <row r="80" spans="1:10">
      <c r="A80" s="160">
        <v>75</v>
      </c>
      <c r="B80" s="161">
        <v>780186</v>
      </c>
      <c r="C80" s="160" t="s">
        <v>528</v>
      </c>
      <c r="D80" s="160">
        <v>20913</v>
      </c>
      <c r="E80" s="160">
        <v>29412524</v>
      </c>
      <c r="F80" s="157">
        <v>-6415</v>
      </c>
      <c r="G80" s="157">
        <v>-6021166</v>
      </c>
      <c r="H80" s="157">
        <v>14498</v>
      </c>
      <c r="I80" s="157">
        <v>23391358</v>
      </c>
      <c r="J80" s="160"/>
    </row>
    <row r="81" spans="1:10">
      <c r="A81" s="160">
        <v>76</v>
      </c>
      <c r="B81" s="161">
        <v>780188</v>
      </c>
      <c r="C81" s="160" t="s">
        <v>435</v>
      </c>
      <c r="D81" s="160">
        <v>1714</v>
      </c>
      <c r="E81" s="160">
        <v>1415935</v>
      </c>
      <c r="F81" s="157">
        <v>-4.8420288112538401E-4</v>
      </c>
      <c r="G81" s="157"/>
      <c r="H81" s="157">
        <v>1713.9995157971189</v>
      </c>
      <c r="I81" s="157">
        <v>1415935</v>
      </c>
      <c r="J81" s="160"/>
    </row>
    <row r="82" spans="1:10" ht="27.6">
      <c r="A82" s="160">
        <v>77</v>
      </c>
      <c r="B82" s="161">
        <v>780190</v>
      </c>
      <c r="C82" s="160" t="s">
        <v>529</v>
      </c>
      <c r="D82" s="160">
        <v>200</v>
      </c>
      <c r="E82" s="160">
        <v>165220</v>
      </c>
      <c r="F82" s="157">
        <v>193</v>
      </c>
      <c r="G82" s="157">
        <v>159162</v>
      </c>
      <c r="H82" s="157">
        <v>393</v>
      </c>
      <c r="I82" s="157">
        <v>324382</v>
      </c>
      <c r="J82" s="160" t="s">
        <v>466</v>
      </c>
    </row>
    <row r="83" spans="1:10">
      <c r="A83" s="160">
        <v>78</v>
      </c>
      <c r="B83" s="161">
        <v>780192</v>
      </c>
      <c r="C83" s="160" t="s">
        <v>530</v>
      </c>
      <c r="D83" s="160">
        <v>2811</v>
      </c>
      <c r="E83" s="160">
        <v>3631304</v>
      </c>
      <c r="F83" s="157">
        <v>-428</v>
      </c>
      <c r="G83" s="157">
        <v>-381798</v>
      </c>
      <c r="H83" s="157">
        <v>2383</v>
      </c>
      <c r="I83" s="157">
        <v>3249506</v>
      </c>
      <c r="J83" s="160"/>
    </row>
    <row r="84" spans="1:10">
      <c r="A84" s="160">
        <v>79</v>
      </c>
      <c r="B84" s="157">
        <v>780204</v>
      </c>
      <c r="C84" s="160" t="s">
        <v>669</v>
      </c>
      <c r="D84" s="160">
        <v>0</v>
      </c>
      <c r="E84" s="160">
        <v>0</v>
      </c>
      <c r="F84" s="157"/>
      <c r="G84" s="157"/>
      <c r="H84" s="157">
        <v>0</v>
      </c>
      <c r="I84" s="157">
        <v>0</v>
      </c>
      <c r="J84" s="160"/>
    </row>
    <row r="85" spans="1:10" ht="27.6">
      <c r="A85" s="160">
        <v>80</v>
      </c>
      <c r="B85" s="157">
        <v>780215</v>
      </c>
      <c r="C85" s="160" t="s">
        <v>531</v>
      </c>
      <c r="D85" s="160">
        <v>222</v>
      </c>
      <c r="E85" s="160">
        <v>183394</v>
      </c>
      <c r="F85" s="157">
        <v>208</v>
      </c>
      <c r="G85" s="157">
        <v>171829</v>
      </c>
      <c r="H85" s="157">
        <v>430</v>
      </c>
      <c r="I85" s="157">
        <v>355223</v>
      </c>
      <c r="J85" s="160" t="s">
        <v>466</v>
      </c>
    </row>
    <row r="86" spans="1:10" ht="27" customHeight="1">
      <c r="A86" s="160">
        <v>81</v>
      </c>
      <c r="B86" s="161">
        <v>780223</v>
      </c>
      <c r="C86" s="160" t="s">
        <v>928</v>
      </c>
      <c r="D86" s="160">
        <v>0</v>
      </c>
      <c r="E86" s="160">
        <v>0</v>
      </c>
      <c r="F86" s="157"/>
      <c r="G86" s="157"/>
      <c r="H86" s="157">
        <v>0</v>
      </c>
      <c r="I86" s="157">
        <v>0</v>
      </c>
      <c r="J86" s="160"/>
    </row>
    <row r="87" spans="1:10">
      <c r="A87" s="160">
        <v>82</v>
      </c>
      <c r="B87" s="157">
        <v>780224</v>
      </c>
      <c r="C87" s="160" t="s">
        <v>938</v>
      </c>
      <c r="D87" s="160">
        <v>0</v>
      </c>
      <c r="E87" s="160">
        <v>0</v>
      </c>
      <c r="F87" s="157"/>
      <c r="G87" s="157"/>
      <c r="H87" s="157">
        <v>0</v>
      </c>
      <c r="I87" s="157">
        <v>0</v>
      </c>
      <c r="J87" s="160"/>
    </row>
    <row r="88" spans="1:10" ht="27.6">
      <c r="A88" s="160">
        <v>83</v>
      </c>
      <c r="B88" s="161">
        <v>780240</v>
      </c>
      <c r="C88" s="160" t="s">
        <v>532</v>
      </c>
      <c r="D88" s="160">
        <v>6691</v>
      </c>
      <c r="E88" s="160">
        <v>12030890</v>
      </c>
      <c r="F88" s="157">
        <v>-935</v>
      </c>
      <c r="G88" s="157">
        <v>0</v>
      </c>
      <c r="H88" s="157">
        <v>5756</v>
      </c>
      <c r="I88" s="157">
        <v>12030890</v>
      </c>
      <c r="J88" s="160"/>
    </row>
    <row r="89" spans="1:10">
      <c r="A89" s="160">
        <v>84</v>
      </c>
      <c r="B89" s="157">
        <v>780245</v>
      </c>
      <c r="C89" s="160" t="s">
        <v>587</v>
      </c>
      <c r="D89" s="160">
        <v>0</v>
      </c>
      <c r="E89" s="160">
        <v>0</v>
      </c>
      <c r="F89" s="157"/>
      <c r="G89" s="157"/>
      <c r="H89" s="157">
        <v>0</v>
      </c>
      <c r="I89" s="157">
        <v>0</v>
      </c>
      <c r="J89" s="160"/>
    </row>
    <row r="90" spans="1:10">
      <c r="A90" s="160">
        <v>85</v>
      </c>
      <c r="B90" s="161">
        <v>780254</v>
      </c>
      <c r="C90" s="160" t="s">
        <v>939</v>
      </c>
      <c r="D90" s="160">
        <v>0</v>
      </c>
      <c r="E90" s="160">
        <v>0</v>
      </c>
      <c r="F90" s="157"/>
      <c r="G90" s="157"/>
      <c r="H90" s="157">
        <v>0</v>
      </c>
      <c r="I90" s="157">
        <v>0</v>
      </c>
      <c r="J90" s="160"/>
    </row>
    <row r="91" spans="1:10" ht="27.6">
      <c r="A91" s="160">
        <v>86</v>
      </c>
      <c r="B91" s="161">
        <v>780297</v>
      </c>
      <c r="C91" s="160" t="s">
        <v>533</v>
      </c>
      <c r="D91" s="160">
        <v>2113</v>
      </c>
      <c r="E91" s="160">
        <v>2494090</v>
      </c>
      <c r="F91" s="157">
        <v>683</v>
      </c>
      <c r="G91" s="157">
        <v>1501270</v>
      </c>
      <c r="H91" s="157">
        <v>2796</v>
      </c>
      <c r="I91" s="157">
        <v>3995360</v>
      </c>
      <c r="J91" s="160" t="s">
        <v>466</v>
      </c>
    </row>
    <row r="92" spans="1:10">
      <c r="A92" s="160">
        <v>87</v>
      </c>
      <c r="B92" s="161">
        <v>780306</v>
      </c>
      <c r="C92" s="160" t="s">
        <v>534</v>
      </c>
      <c r="D92" s="160">
        <v>1414</v>
      </c>
      <c r="E92" s="160">
        <v>1266883</v>
      </c>
      <c r="F92" s="157">
        <v>-129</v>
      </c>
      <c r="G92" s="157"/>
      <c r="H92" s="157">
        <v>1285</v>
      </c>
      <c r="I92" s="157">
        <v>1266883</v>
      </c>
      <c r="J92" s="160"/>
    </row>
    <row r="93" spans="1:10" outlineLevel="1">
      <c r="A93" s="160">
        <v>88</v>
      </c>
      <c r="B93" s="157">
        <v>780350</v>
      </c>
      <c r="C93" s="160" t="s">
        <v>940</v>
      </c>
      <c r="D93" s="160">
        <v>0</v>
      </c>
      <c r="E93" s="160">
        <v>0</v>
      </c>
      <c r="F93" s="157"/>
      <c r="G93" s="157"/>
      <c r="H93" s="157">
        <v>0</v>
      </c>
      <c r="I93" s="157">
        <v>0</v>
      </c>
      <c r="J93" s="160"/>
    </row>
    <row r="94" spans="1:10" outlineLevel="1">
      <c r="A94" s="160">
        <v>89</v>
      </c>
      <c r="B94" s="157">
        <v>780409</v>
      </c>
      <c r="C94" s="160" t="s">
        <v>941</v>
      </c>
      <c r="D94" s="160">
        <v>0</v>
      </c>
      <c r="E94" s="160">
        <v>0</v>
      </c>
      <c r="F94" s="157"/>
      <c r="G94" s="157"/>
      <c r="H94" s="157">
        <v>0</v>
      </c>
      <c r="I94" s="157">
        <v>0</v>
      </c>
      <c r="J94" s="160"/>
    </row>
    <row r="95" spans="1:10">
      <c r="A95" s="160">
        <v>90</v>
      </c>
      <c r="B95" s="157">
        <v>780422</v>
      </c>
      <c r="C95" s="160" t="s">
        <v>535</v>
      </c>
      <c r="D95" s="160">
        <v>332</v>
      </c>
      <c r="E95" s="160">
        <v>556233</v>
      </c>
      <c r="F95" s="157">
        <v>-185</v>
      </c>
      <c r="G95" s="157"/>
      <c r="H95" s="157">
        <v>147</v>
      </c>
      <c r="I95" s="157">
        <v>556233</v>
      </c>
      <c r="J95" s="160"/>
    </row>
    <row r="96" spans="1:10">
      <c r="A96" s="160">
        <v>91</v>
      </c>
      <c r="B96" s="157">
        <v>780435</v>
      </c>
      <c r="C96" s="160" t="s">
        <v>536</v>
      </c>
      <c r="D96" s="160">
        <v>400</v>
      </c>
      <c r="E96" s="160">
        <v>670160</v>
      </c>
      <c r="F96" s="157">
        <v>-235</v>
      </c>
      <c r="G96" s="157"/>
      <c r="H96" s="157">
        <v>165</v>
      </c>
      <c r="I96" s="157">
        <v>670160</v>
      </c>
      <c r="J96" s="160"/>
    </row>
    <row r="97" spans="1:10" ht="27.6">
      <c r="A97" s="160">
        <v>92</v>
      </c>
      <c r="B97" s="157">
        <v>780533</v>
      </c>
      <c r="C97" s="160" t="s">
        <v>940</v>
      </c>
      <c r="D97" s="160">
        <v>2713</v>
      </c>
      <c r="E97" s="160">
        <v>4545360</v>
      </c>
      <c r="F97" s="157">
        <v>-1969</v>
      </c>
      <c r="G97" s="157">
        <v>-3559022</v>
      </c>
      <c r="H97" s="157">
        <v>744</v>
      </c>
      <c r="I97" s="157">
        <v>986338</v>
      </c>
      <c r="J97" s="160" t="s">
        <v>537</v>
      </c>
    </row>
    <row r="98" spans="1:10">
      <c r="A98" s="160">
        <v>93</v>
      </c>
      <c r="B98" s="157">
        <v>780632</v>
      </c>
      <c r="C98" s="160" t="s">
        <v>681</v>
      </c>
      <c r="D98" s="160">
        <v>0</v>
      </c>
      <c r="E98" s="160">
        <v>0</v>
      </c>
      <c r="F98" s="157"/>
      <c r="G98" s="157"/>
      <c r="H98" s="157">
        <v>0</v>
      </c>
      <c r="I98" s="157">
        <v>0</v>
      </c>
      <c r="J98" s="160"/>
    </row>
    <row r="99" spans="1:10">
      <c r="A99" s="160">
        <v>94</v>
      </c>
      <c r="B99" s="157">
        <v>780634</v>
      </c>
      <c r="C99" s="160" t="s">
        <v>591</v>
      </c>
      <c r="D99" s="160">
        <v>0</v>
      </c>
      <c r="E99" s="160">
        <v>0</v>
      </c>
      <c r="F99" s="157"/>
      <c r="G99" s="157"/>
      <c r="H99" s="157">
        <v>0</v>
      </c>
      <c r="I99" s="157">
        <v>0</v>
      </c>
      <c r="J99" s="160"/>
    </row>
    <row r="100" spans="1:10">
      <c r="A100" s="160">
        <v>95</v>
      </c>
      <c r="B100" s="157">
        <v>780646</v>
      </c>
      <c r="C100" s="160" t="s">
        <v>942</v>
      </c>
      <c r="D100" s="160">
        <v>113</v>
      </c>
      <c r="E100" s="160">
        <v>189320</v>
      </c>
      <c r="F100" s="157">
        <v>-47</v>
      </c>
      <c r="G100" s="157">
        <v>-78909.600000000006</v>
      </c>
      <c r="H100" s="157">
        <v>66</v>
      </c>
      <c r="I100" s="157">
        <v>110410.4</v>
      </c>
      <c r="J100" s="160"/>
    </row>
    <row r="101" spans="1:10">
      <c r="A101" s="160">
        <v>96</v>
      </c>
      <c r="B101" s="161">
        <v>780671</v>
      </c>
      <c r="C101" s="160" t="s">
        <v>943</v>
      </c>
      <c r="D101" s="160">
        <v>8044</v>
      </c>
      <c r="E101" s="160">
        <v>55948881</v>
      </c>
      <c r="F101" s="157">
        <v>80</v>
      </c>
      <c r="G101" s="157"/>
      <c r="H101" s="157">
        <v>8124</v>
      </c>
      <c r="I101" s="157">
        <v>55948881</v>
      </c>
      <c r="J101" s="160"/>
    </row>
    <row r="102" spans="1:10">
      <c r="A102" s="160">
        <v>97</v>
      </c>
      <c r="B102" s="161">
        <v>780696</v>
      </c>
      <c r="C102" s="160" t="s">
        <v>687</v>
      </c>
      <c r="D102" s="160">
        <v>0</v>
      </c>
      <c r="E102" s="160">
        <v>0</v>
      </c>
      <c r="F102" s="157"/>
      <c r="G102" s="157"/>
      <c r="H102" s="157">
        <v>0</v>
      </c>
      <c r="I102" s="157">
        <v>0</v>
      </c>
      <c r="J102" s="160"/>
    </row>
    <row r="103" spans="1:10" s="164" customFormat="1">
      <c r="A103" s="163"/>
      <c r="B103" s="173"/>
      <c r="C103" s="163" t="s">
        <v>538</v>
      </c>
      <c r="D103" s="163">
        <v>234869</v>
      </c>
      <c r="E103" s="163">
        <v>359792965</v>
      </c>
      <c r="F103" s="173">
        <v>-7616.0009684057623</v>
      </c>
      <c r="G103" s="173">
        <v>7888316.4000000004</v>
      </c>
      <c r="H103" s="173">
        <v>227252.99903159426</v>
      </c>
      <c r="I103" s="173">
        <v>367681281.39999998</v>
      </c>
      <c r="J103" s="160"/>
    </row>
  </sheetData>
  <autoFilter ref="A5:I103"/>
  <mergeCells count="11">
    <mergeCell ref="C1:J1"/>
    <mergeCell ref="A2:A5"/>
    <mergeCell ref="B2:B5"/>
    <mergeCell ref="C2:C5"/>
    <mergeCell ref="D2:E2"/>
    <mergeCell ref="E4:E5"/>
    <mergeCell ref="F2:G4"/>
    <mergeCell ref="H2:I4"/>
    <mergeCell ref="J2:J4"/>
    <mergeCell ref="D3:E3"/>
    <mergeCell ref="D4:D5"/>
  </mergeCells>
  <pageMargins left="0.11811023622047245" right="0" top="0.35433070866141736" bottom="0.15748031496062992" header="0.31496062992125984" footer="0.31496062992125984"/>
  <pageSetup paperSize="9" scale="77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J33"/>
  <sheetViews>
    <sheetView zoomScale="110" zoomScaleNormal="110" workbookViewId="0">
      <pane xSplit="3" ySplit="5" topLeftCell="D6" activePane="bottomRight" state="frozen"/>
      <selection activeCell="AO19" sqref="AO19"/>
      <selection pane="topRight" activeCell="AO19" sqref="AO19"/>
      <selection pane="bottomLeft" activeCell="AO19" sqref="AO19"/>
      <selection pane="bottomRight" activeCell="G8" sqref="G8"/>
    </sheetView>
  </sheetViews>
  <sheetFormatPr defaultColWidth="13.5546875" defaultRowHeight="13.8"/>
  <cols>
    <col min="1" max="1" width="3.5546875" style="154" customWidth="1"/>
    <col min="2" max="2" width="8.33203125" style="154" customWidth="1"/>
    <col min="3" max="3" width="36.33203125" style="154" customWidth="1"/>
    <col min="4" max="4" width="6.44140625" style="154" customWidth="1" collapsed="1"/>
    <col min="5" max="5" width="10.88671875" style="154" customWidth="1"/>
    <col min="6" max="7" width="10.109375" style="154" customWidth="1"/>
    <col min="8" max="8" width="8.109375" style="154" customWidth="1"/>
    <col min="9" max="9" width="12" style="154" customWidth="1"/>
    <col min="10" max="10" width="44.109375" style="154" customWidth="1"/>
    <col min="11" max="16384" width="13.5546875" style="154"/>
  </cols>
  <sheetData>
    <row r="1" spans="1:10" ht="28.5" customHeight="1">
      <c r="A1" s="152"/>
      <c r="B1" s="172"/>
      <c r="C1" s="403" t="s">
        <v>945</v>
      </c>
      <c r="D1" s="403"/>
      <c r="E1" s="403"/>
      <c r="F1" s="403"/>
      <c r="G1" s="403"/>
      <c r="H1" s="403"/>
      <c r="I1" s="403"/>
    </row>
    <row r="2" spans="1:10" ht="26.25" customHeight="1">
      <c r="A2" s="404" t="s">
        <v>423</v>
      </c>
      <c r="B2" s="405" t="s">
        <v>0</v>
      </c>
      <c r="C2" s="405" t="s">
        <v>453</v>
      </c>
      <c r="D2" s="393" t="s">
        <v>916</v>
      </c>
      <c r="E2" s="393"/>
      <c r="F2" s="402" t="s">
        <v>917</v>
      </c>
      <c r="G2" s="402"/>
      <c r="H2" s="401" t="s">
        <v>456</v>
      </c>
      <c r="I2" s="401"/>
      <c r="J2" s="402" t="s">
        <v>457</v>
      </c>
    </row>
    <row r="3" spans="1:10" ht="26.25" customHeight="1">
      <c r="A3" s="404"/>
      <c r="B3" s="405"/>
      <c r="C3" s="405"/>
      <c r="D3" s="394" t="s">
        <v>459</v>
      </c>
      <c r="E3" s="394"/>
      <c r="F3" s="402"/>
      <c r="G3" s="402"/>
      <c r="H3" s="401"/>
      <c r="I3" s="401"/>
      <c r="J3" s="402"/>
    </row>
    <row r="4" spans="1:10" ht="41.25" customHeight="1">
      <c r="A4" s="404"/>
      <c r="B4" s="405"/>
      <c r="C4" s="405"/>
      <c r="D4" s="394" t="s">
        <v>460</v>
      </c>
      <c r="E4" s="394" t="s">
        <v>918</v>
      </c>
      <c r="F4" s="402"/>
      <c r="G4" s="402"/>
      <c r="H4" s="401"/>
      <c r="I4" s="401"/>
      <c r="J4" s="402"/>
    </row>
    <row r="5" spans="1:10" s="165" customFormat="1">
      <c r="A5" s="404"/>
      <c r="B5" s="405"/>
      <c r="C5" s="405"/>
      <c r="D5" s="394"/>
      <c r="E5" s="394"/>
      <c r="F5" s="158" t="s">
        <v>463</v>
      </c>
      <c r="G5" s="158" t="s">
        <v>464</v>
      </c>
      <c r="H5" s="158" t="s">
        <v>463</v>
      </c>
      <c r="I5" s="158" t="s">
        <v>464</v>
      </c>
      <c r="J5" s="291" t="s">
        <v>548</v>
      </c>
    </row>
    <row r="6" spans="1:10" s="165" customFormat="1" ht="48.75" customHeight="1">
      <c r="A6" s="166">
        <v>1</v>
      </c>
      <c r="B6" s="160">
        <v>780007</v>
      </c>
      <c r="C6" s="160" t="s">
        <v>467</v>
      </c>
      <c r="D6" s="160">
        <v>1376</v>
      </c>
      <c r="E6" s="160">
        <v>15054816</v>
      </c>
      <c r="F6" s="157">
        <v>-409</v>
      </c>
      <c r="G6" s="157">
        <v>-7907850</v>
      </c>
      <c r="H6" s="157">
        <v>967</v>
      </c>
      <c r="I6" s="157">
        <v>7146966</v>
      </c>
      <c r="J6" s="167" t="s">
        <v>549</v>
      </c>
    </row>
    <row r="7" spans="1:10" ht="28.5" customHeight="1">
      <c r="A7" s="160">
        <v>2</v>
      </c>
      <c r="B7" s="160">
        <v>780014</v>
      </c>
      <c r="C7" s="160" t="s">
        <v>472</v>
      </c>
      <c r="D7" s="160">
        <v>202</v>
      </c>
      <c r="E7" s="160">
        <v>1352110</v>
      </c>
      <c r="F7" s="157">
        <v>124</v>
      </c>
      <c r="G7" s="157">
        <v>1575558</v>
      </c>
      <c r="H7" s="157">
        <v>326</v>
      </c>
      <c r="I7" s="157">
        <v>2927668</v>
      </c>
      <c r="J7" s="160" t="s">
        <v>920</v>
      </c>
    </row>
    <row r="8" spans="1:10" ht="25.5" customHeight="1">
      <c r="A8" s="160">
        <v>3</v>
      </c>
      <c r="B8" s="160">
        <v>780035</v>
      </c>
      <c r="C8" s="160" t="s">
        <v>478</v>
      </c>
      <c r="D8" s="160">
        <v>957</v>
      </c>
      <c r="E8" s="160">
        <v>2881398</v>
      </c>
      <c r="F8" s="157">
        <v>-405</v>
      </c>
      <c r="G8" s="157">
        <v>-1631199</v>
      </c>
      <c r="H8" s="157">
        <v>552</v>
      </c>
      <c r="I8" s="157">
        <v>1250199</v>
      </c>
      <c r="J8" s="160" t="s">
        <v>921</v>
      </c>
    </row>
    <row r="9" spans="1:10" ht="27.75" customHeight="1">
      <c r="A9" s="160">
        <v>4</v>
      </c>
      <c r="B9" s="160">
        <v>780039</v>
      </c>
      <c r="C9" s="160" t="s">
        <v>479</v>
      </c>
      <c r="D9" s="160">
        <v>227</v>
      </c>
      <c r="E9" s="160">
        <v>2343006</v>
      </c>
      <c r="F9" s="157"/>
      <c r="G9" s="157">
        <v>89511</v>
      </c>
      <c r="H9" s="157">
        <v>227</v>
      </c>
      <c r="I9" s="157">
        <v>2432517</v>
      </c>
      <c r="J9" s="160" t="s">
        <v>550</v>
      </c>
    </row>
    <row r="10" spans="1:10" ht="24.75" customHeight="1">
      <c r="A10" s="160">
        <v>5</v>
      </c>
      <c r="B10" s="160">
        <v>780151</v>
      </c>
      <c r="C10" s="160" t="s">
        <v>522</v>
      </c>
      <c r="D10" s="160">
        <v>2431</v>
      </c>
      <c r="E10" s="160">
        <v>13291742</v>
      </c>
      <c r="F10" s="157">
        <v>-288</v>
      </c>
      <c r="G10" s="157">
        <v>-2342735</v>
      </c>
      <c r="H10" s="157">
        <v>2143</v>
      </c>
      <c r="I10" s="157">
        <v>10949007</v>
      </c>
      <c r="J10" s="160" t="s">
        <v>550</v>
      </c>
    </row>
    <row r="11" spans="1:10" ht="28.5" customHeight="1">
      <c r="A11" s="160">
        <v>6</v>
      </c>
      <c r="B11" s="160">
        <v>780240</v>
      </c>
      <c r="C11" s="160" t="s">
        <v>532</v>
      </c>
      <c r="D11" s="160">
        <v>3255</v>
      </c>
      <c r="E11" s="160">
        <v>20954782</v>
      </c>
      <c r="F11" s="157">
        <v>1283</v>
      </c>
      <c r="G11" s="157">
        <v>9558254</v>
      </c>
      <c r="H11" s="157">
        <v>4538</v>
      </c>
      <c r="I11" s="157">
        <v>30513036</v>
      </c>
      <c r="J11" s="160" t="s">
        <v>920</v>
      </c>
    </row>
    <row r="12" spans="1:10" ht="24.75" customHeight="1">
      <c r="A12" s="160">
        <v>7</v>
      </c>
      <c r="B12" s="160">
        <v>780243</v>
      </c>
      <c r="C12" s="160" t="s">
        <v>543</v>
      </c>
      <c r="D12" s="160">
        <v>2026</v>
      </c>
      <c r="E12" s="160">
        <v>32012603</v>
      </c>
      <c r="F12" s="157"/>
      <c r="G12" s="157">
        <v>4839457</v>
      </c>
      <c r="H12" s="157">
        <v>2026</v>
      </c>
      <c r="I12" s="157">
        <v>36852060</v>
      </c>
      <c r="J12" s="160" t="s">
        <v>550</v>
      </c>
    </row>
    <row r="13" spans="1:10" ht="22.5" customHeight="1">
      <c r="A13" s="160">
        <v>8</v>
      </c>
      <c r="B13" s="160">
        <v>780376</v>
      </c>
      <c r="C13" s="160" t="s">
        <v>544</v>
      </c>
      <c r="D13" s="160">
        <v>675</v>
      </c>
      <c r="E13" s="160">
        <v>10534670</v>
      </c>
      <c r="F13" s="157">
        <v>-80</v>
      </c>
      <c r="G13" s="157">
        <v>-1121752</v>
      </c>
      <c r="H13" s="157">
        <v>595</v>
      </c>
      <c r="I13" s="157">
        <v>9412918</v>
      </c>
      <c r="J13" s="160" t="s">
        <v>921</v>
      </c>
    </row>
    <row r="14" spans="1:10" ht="23.25" customHeight="1">
      <c r="A14" s="160">
        <v>9</v>
      </c>
      <c r="B14" s="160">
        <v>780380</v>
      </c>
      <c r="C14" s="160" t="s">
        <v>546</v>
      </c>
      <c r="D14" s="160">
        <v>2702</v>
      </c>
      <c r="E14" s="160">
        <v>16312865</v>
      </c>
      <c r="F14" s="157"/>
      <c r="G14" s="157">
        <v>696802</v>
      </c>
      <c r="H14" s="157">
        <v>2702</v>
      </c>
      <c r="I14" s="157">
        <v>17009667</v>
      </c>
      <c r="J14" s="160" t="s">
        <v>550</v>
      </c>
    </row>
    <row r="15" spans="1:10" ht="27" hidden="1" customHeight="1">
      <c r="A15" s="160">
        <v>10</v>
      </c>
      <c r="B15" s="160">
        <v>780223</v>
      </c>
      <c r="C15" s="160" t="s">
        <v>928</v>
      </c>
      <c r="D15" s="160"/>
      <c r="E15" s="160"/>
      <c r="F15" s="160"/>
      <c r="G15" s="160"/>
      <c r="H15" s="160"/>
      <c r="I15" s="160"/>
    </row>
    <row r="16" spans="1:10" s="164" customFormat="1" collapsed="1">
      <c r="A16" s="163"/>
      <c r="B16" s="163"/>
      <c r="C16" s="163" t="s">
        <v>547</v>
      </c>
      <c r="D16" s="163">
        <v>13851</v>
      </c>
      <c r="E16" s="163">
        <v>114737992</v>
      </c>
      <c r="F16" s="163">
        <v>225</v>
      </c>
      <c r="G16" s="163">
        <v>3756046</v>
      </c>
      <c r="H16" s="163">
        <v>14076</v>
      </c>
      <c r="I16" s="163">
        <v>118494038</v>
      </c>
      <c r="J16" s="168"/>
    </row>
    <row r="17" spans="2:5" hidden="1"/>
    <row r="18" spans="2:5" s="155" customFormat="1" ht="13.2" hidden="1">
      <c r="B18" s="159">
        <v>4</v>
      </c>
      <c r="C18" s="292" t="s">
        <v>922</v>
      </c>
      <c r="D18" s="293">
        <v>7264</v>
      </c>
      <c r="E18" s="293">
        <v>50653450</v>
      </c>
    </row>
    <row r="19" spans="2:5" s="155" customFormat="1" ht="13.2" hidden="1">
      <c r="B19" s="159">
        <v>4</v>
      </c>
      <c r="C19" s="292" t="s">
        <v>923</v>
      </c>
      <c r="D19" s="293">
        <v>5912</v>
      </c>
      <c r="E19" s="293">
        <v>53549872</v>
      </c>
    </row>
    <row r="20" spans="2:5" s="155" customFormat="1" ht="13.2" hidden="1">
      <c r="B20" s="159">
        <v>1</v>
      </c>
      <c r="C20" s="292" t="s">
        <v>924</v>
      </c>
      <c r="D20" s="293">
        <v>675</v>
      </c>
      <c r="E20" s="293">
        <v>10534670</v>
      </c>
    </row>
    <row r="21" spans="2:5" s="155" customFormat="1" ht="13.2" hidden="1">
      <c r="B21" s="159">
        <v>9</v>
      </c>
      <c r="C21" s="159" t="s">
        <v>925</v>
      </c>
      <c r="D21" s="159">
        <v>13851</v>
      </c>
      <c r="E21" s="159">
        <v>114737992</v>
      </c>
    </row>
    <row r="22" spans="2:5" hidden="1"/>
    <row r="23" spans="2:5" ht="12.75" hidden="1" customHeight="1"/>
    <row r="24" spans="2:5" ht="14.4" hidden="1">
      <c r="C24" s="294" t="s">
        <v>693</v>
      </c>
      <c r="D24" s="160">
        <v>12917</v>
      </c>
      <c r="E24" s="160">
        <v>141337200</v>
      </c>
    </row>
    <row r="25" spans="2:5" ht="26.4" hidden="1">
      <c r="C25" s="295" t="s">
        <v>926</v>
      </c>
      <c r="D25" s="160">
        <v>6779</v>
      </c>
      <c r="E25" s="160">
        <v>74149100</v>
      </c>
    </row>
    <row r="26" spans="2:5" hidden="1"/>
    <row r="27" spans="2:5" ht="15" hidden="1" customHeight="1"/>
    <row r="28" spans="2:5" hidden="1"/>
    <row r="29" spans="2:5" hidden="1"/>
    <row r="30" spans="2:5" hidden="1"/>
    <row r="31" spans="2:5" hidden="1"/>
    <row r="32" spans="2:5" ht="12.75" hidden="1" customHeight="1"/>
    <row r="33" hidden="1"/>
  </sheetData>
  <mergeCells count="11">
    <mergeCell ref="J2:J4"/>
    <mergeCell ref="D3:E3"/>
    <mergeCell ref="D4:D5"/>
    <mergeCell ref="E4:E5"/>
    <mergeCell ref="F2:G4"/>
    <mergeCell ref="C1:I1"/>
    <mergeCell ref="A2:A5"/>
    <mergeCell ref="B2:B5"/>
    <mergeCell ref="C2:C5"/>
    <mergeCell ref="D2:E2"/>
    <mergeCell ref="H2:I4"/>
  </mergeCells>
  <pageMargins left="0" right="0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7</vt:i4>
      </vt:variant>
    </vt:vector>
  </HeadingPairs>
  <TitlesOfParts>
    <vt:vector size="20" baseType="lpstr">
      <vt:lpstr>Свод </vt:lpstr>
      <vt:lpstr>ВМП база КС </vt:lpstr>
      <vt:lpstr>ДС вир.геп.С</vt:lpstr>
      <vt:lpstr>катаракта</vt:lpstr>
      <vt:lpstr>ОФЭТКТ</vt:lpstr>
      <vt:lpstr>КТ </vt:lpstr>
      <vt:lpstr>УЗИС</vt:lpstr>
      <vt:lpstr>Эндо анализ</vt:lpstr>
      <vt:lpstr>МГИ анализ</vt:lpstr>
      <vt:lpstr>Пат анализ</vt:lpstr>
      <vt:lpstr>свод ДН, дисп. и проф</vt:lpstr>
      <vt:lpstr>онк по КСГ_КС</vt:lpstr>
      <vt:lpstr> онк по КСГ_ДС </vt:lpstr>
      <vt:lpstr>'КТ '!Print_Titles</vt:lpstr>
      <vt:lpstr>' онк по КСГ_ДС '!Заголовки_для_печати</vt:lpstr>
      <vt:lpstr>'ВМП база КС '!Заголовки_для_печати</vt:lpstr>
      <vt:lpstr>'онк по КСГ_КС'!Заголовки_для_печати</vt:lpstr>
      <vt:lpstr>'Свод '!Заголовки_для_печати</vt:lpstr>
      <vt:lpstr>'Эндо анализ'!Заголовки_для_печати</vt:lpstr>
      <vt:lpstr>'ВМП база КС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Зайнуллина</dc:creator>
  <cp:lastModifiedBy>ovostretsova</cp:lastModifiedBy>
  <cp:lastPrinted>2025-07-03T08:07:21Z</cp:lastPrinted>
  <dcterms:created xsi:type="dcterms:W3CDTF">2025-05-14T11:33:47Z</dcterms:created>
  <dcterms:modified xsi:type="dcterms:W3CDTF">2025-07-03T08:10:24Z</dcterms:modified>
</cp:coreProperties>
</file>