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РАБОЧАЯ ПАПКА_НИКОНОВА\! МОИ ДОКУМЕНТЫ\! РАБОЧАЯ\ПЛАНИРОВАНИЕ 2025\РАСЧЕТ ПО ПРОФИЛЯМ КС и ДС 2025\ПО ПРОФИЛЯМ_ИЮН 2025\"/>
    </mc:Choice>
  </mc:AlternateContent>
  <bookViews>
    <workbookView xWindow="0" yWindow="0" windowWidth="28140" windowHeight="12690" firstSheet="1" activeTab="2"/>
  </bookViews>
  <sheets>
    <sheet name="Лист1" sheetId="1" state="hidden" r:id="rId1"/>
    <sheet name="КС прочий по профилям" sheetId="4" r:id="rId2"/>
    <sheet name="ДС прочий по профилям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пз" localSheetId="2">#REF!</definedName>
    <definedName name="_пз" localSheetId="1">#REF!</definedName>
    <definedName name="_пз">#REF!</definedName>
    <definedName name="_xlnm._FilterDatabase" localSheetId="1" hidden="1">'КС прочий по профилям'!$A$5:$BT$5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'[1]5401'!#REF!</definedName>
    <definedName name="table7785" localSheetId="1">'[1]5401'!#REF!</definedName>
    <definedName name="table7785">'[1]5401'!#REF!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 localSheetId="2">#REF!</definedName>
    <definedName name="АПУ_ЗАТРАТЫ" localSheetId="1">#REF!</definedName>
    <definedName name="АПУ_ЗАТРАТЫ">#REF!</definedName>
    <definedName name="АПУ_ЗАТРАТЫ_23" localSheetId="2">#REF!</definedName>
    <definedName name="АПУ_ЗАТРАТЫ_23" localSheetId="1">#REF!</definedName>
    <definedName name="АПУ_ЗАТРАТЫ_23">#REF!</definedName>
    <definedName name="АПУ_ПЗ" localSheetId="2">#REF!</definedName>
    <definedName name="АПУ_ПЗ" localSheetId="1">#REF!</definedName>
    <definedName name="АПУ_ПЗ">#REF!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вариант2" localSheetId="2">#REF!</definedName>
    <definedName name="вариант2" localSheetId="1">#REF!</definedName>
    <definedName name="вариант2">#REF!</definedName>
    <definedName name="гем">[5]Лист9!$O$2:$O$20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>[6]справочник!$A$21:$B$314</definedName>
    <definedName name="дс" localSheetId="2">#REF!</definedName>
    <definedName name="дс" localSheetId="1">#REF!</definedName>
    <definedName name="дс">#REF!</definedName>
    <definedName name="ДС_ЗАТРАТЫ" localSheetId="2">#REF!</definedName>
    <definedName name="ДС_ЗАТРАТЫ" localSheetId="1">#REF!</definedName>
    <definedName name="ДС_ЗАТРАТЫ">#REF!</definedName>
    <definedName name="ДС_ПЗ" localSheetId="2">#REF!</definedName>
    <definedName name="ДС_ПЗ" localSheetId="1">#REF!</definedName>
    <definedName name="ДС_ПЗ">#REF!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_xlnm.Print_Titles" localSheetId="2">'ДС прочий по профилям'!$B:$C,'ДС прочий по профилям'!$1:$7</definedName>
    <definedName name="_xlnm.Print_Titles" localSheetId="1">'КС прочий по профилям'!$A:$C</definedName>
    <definedName name="инстр">[5]Лист9!$K$2:$K$155</definedName>
    <definedName name="ира" localSheetId="2">#REF!</definedName>
    <definedName name="ира" localSheetId="1">#REF!</definedName>
    <definedName name="ира">#REF!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 localSheetId="2">#REF!</definedName>
    <definedName name="КС_ЗАТРАТЫ" localSheetId="1">#REF!</definedName>
    <definedName name="КС_ЗАТРАТЫ">#REF!</definedName>
    <definedName name="КС_ПЗ" localSheetId="2">#REF!</definedName>
    <definedName name="КС_ПЗ" localSheetId="1">#REF!</definedName>
    <definedName name="КС_ПЗ">#REF!</definedName>
    <definedName name="лаб">[5]Лист9!$M$2:$M$75</definedName>
    <definedName name="лучи">[5]Лист9!$C$2:$C$6</definedName>
    <definedName name="манипуляции">[5]Лист9!$A$2:$A$34</definedName>
    <definedName name="Месяц">[7]табл1!$E$74:$E$86</definedName>
    <definedName name="мо" localSheetId="2">[8]прил3!#REF!</definedName>
    <definedName name="мо" localSheetId="1">[8]прил3!#REF!</definedName>
    <definedName name="мо">[8]прил3!#REF!</definedName>
    <definedName name="мрт">[5]Лист9!$E$2:$E$61</definedName>
    <definedName name="н" localSheetId="2">#REF!</definedName>
    <definedName name="н" localSheetId="1">#REF!</definedName>
    <definedName name="н">#REF!</definedName>
    <definedName name="население">'[9]Лист1 (2)'!$A$1:$D$371</definedName>
    <definedName name="неот">[6]справочник!$A$12:$B$16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>[6]справочник!$A$1:$B$10</definedName>
    <definedName name="пд">[5]Лист9!$O$23:$O$32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" localSheetId="2">'[1]2514-2516'!#REF!</definedName>
    <definedName name="пр" localSheetId="1">'[1]2514-2516'!#REF!</definedName>
    <definedName name="пр">'[1]2514-2516'!#REF!</definedName>
    <definedName name="прикр">[9]Лист2!$B$1:$D$173</definedName>
    <definedName name="Прогноз" localSheetId="2">#REF!</definedName>
    <definedName name="Прогноз" localSheetId="1">#REF!</definedName>
    <definedName name="Прогноз">#REF!</definedName>
    <definedName name="Профиль">'[10]@'!$A$1:$A$55</definedName>
    <definedName name="прыг" localSheetId="2">#REF!</definedName>
    <definedName name="прыг" localSheetId="1">#REF!</definedName>
    <definedName name="прыг">#REF!</definedName>
    <definedName name="пэт">[5]Лист9!$G$2:$G$7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[5]Лист9!$I$2:$I$57</definedName>
    <definedName name="смп">[9]Лист4!$A$1:$A$46</definedName>
    <definedName name="СМП_ЗАТРАТЫ" localSheetId="2">#REF!</definedName>
    <definedName name="СМП_ЗАТРАТЫ" localSheetId="1">#REF!</definedName>
    <definedName name="СМП_ЗАТРАТЫ">#REF!</definedName>
    <definedName name="СМП_ПЗ" localSheetId="2">#REF!</definedName>
    <definedName name="СМП_ПЗ" localSheetId="1">#REF!</definedName>
    <definedName name="СМП_ПЗ">#REF!</definedName>
    <definedName name="Список_Медикаменты_2011">'[11]Медикаменты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аня" localSheetId="2">#REF!</definedName>
    <definedName name="таня" localSheetId="1">#REF!</definedName>
    <definedName name="таня">#REF!</definedName>
    <definedName name="ТП2023" localSheetId="2">#REF!</definedName>
    <definedName name="ТП2023" localSheetId="1">#REF!</definedName>
    <definedName name="ТП2023">#REF!</definedName>
    <definedName name="травма">[9]Лист4!$A$50:$A$80</definedName>
    <definedName name="учреждения">[12]Лист1!$A$1:$A$187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>[6]справочник!$A$17:$B$19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BQ7" i="5" s="1"/>
  <c r="BR7" i="5" s="1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7" i="5" s="1"/>
  <c r="CX7" i="5" s="1"/>
  <c r="CY7" i="5" s="1"/>
  <c r="CZ7" i="5" s="1"/>
  <c r="DA7" i="5" s="1"/>
  <c r="DB7" i="5" s="1"/>
  <c r="DC7" i="5" s="1"/>
  <c r="DD7" i="5" s="1"/>
  <c r="DE7" i="5" s="1"/>
  <c r="DF7" i="5" s="1"/>
  <c r="DG7" i="5" s="1"/>
  <c r="DH7" i="5" s="1"/>
  <c r="DI7" i="5" s="1"/>
  <c r="DJ7" i="5" s="1"/>
  <c r="DK7" i="5" s="1"/>
  <c r="DL7" i="5" s="1"/>
  <c r="DM7" i="5" s="1"/>
  <c r="DN7" i="5" s="1"/>
  <c r="DO7" i="5" s="1"/>
  <c r="DP7" i="5" s="1"/>
  <c r="DQ7" i="5" s="1"/>
  <c r="DR7" i="5" s="1"/>
  <c r="DS7" i="5" s="1"/>
  <c r="DT7" i="5" s="1"/>
  <c r="DU7" i="5" s="1"/>
  <c r="DV7" i="5" s="1"/>
  <c r="DW7" i="5" s="1"/>
  <c r="DX7" i="5" s="1"/>
  <c r="DY7" i="5" s="1"/>
  <c r="DZ7" i="5" s="1"/>
  <c r="EA7" i="5" s="1"/>
  <c r="EB7" i="5" s="1"/>
  <c r="EC7" i="5" s="1"/>
  <c r="ED7" i="5" s="1"/>
  <c r="EE7" i="5" s="1"/>
  <c r="EF7" i="5" s="1"/>
  <c r="EG7" i="5" s="1"/>
  <c r="EH7" i="5" s="1"/>
  <c r="EI7" i="5" s="1"/>
  <c r="EJ7" i="5" s="1"/>
  <c r="EK7" i="5" s="1"/>
  <c r="EL7" i="5" s="1"/>
  <c r="EM7" i="5" s="1"/>
  <c r="B7" i="5"/>
  <c r="C7" i="5" s="1"/>
  <c r="EL39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EM38" i="5"/>
  <c r="EM37" i="5"/>
  <c r="EM36" i="5"/>
  <c r="EM35" i="5"/>
  <c r="EM34" i="5"/>
  <c r="EM33" i="5"/>
  <c r="EM32" i="5"/>
  <c r="Z31" i="5"/>
  <c r="EM31" i="5" s="1"/>
  <c r="EM30" i="5"/>
  <c r="EM29" i="5"/>
  <c r="EM28" i="5"/>
  <c r="EM27" i="5"/>
  <c r="EM26" i="5"/>
  <c r="EM25" i="5"/>
  <c r="EM24" i="5"/>
  <c r="EM23" i="5"/>
  <c r="EM22" i="5"/>
  <c r="EM21" i="5"/>
  <c r="EM20" i="5"/>
  <c r="EM19" i="5"/>
  <c r="EM18" i="5"/>
  <c r="EM17" i="5"/>
  <c r="EM16" i="5"/>
  <c r="EM15" i="5"/>
  <c r="EM14" i="5"/>
  <c r="EM13" i="5"/>
  <c r="EM12" i="5"/>
  <c r="EM11" i="5"/>
  <c r="EM10" i="5"/>
  <c r="EM9" i="5"/>
  <c r="EM8" i="5"/>
  <c r="EM39" i="5" l="1"/>
  <c r="Z39" i="5"/>
  <c r="BR47" i="4" l="1"/>
  <c r="BQ47" i="4"/>
  <c r="BP47" i="4"/>
  <c r="BO47" i="4"/>
  <c r="BN47" i="4"/>
  <c r="BM47" i="4"/>
  <c r="BL47" i="4"/>
  <c r="BK47" i="4"/>
  <c r="BS47" i="4" s="1"/>
  <c r="BI47" i="4"/>
  <c r="BH47" i="4"/>
  <c r="BG47" i="4"/>
  <c r="BF47" i="4"/>
  <c r="BE47" i="4"/>
  <c r="BD47" i="4"/>
  <c r="BC47" i="4"/>
  <c r="BB47" i="4"/>
  <c r="BA47" i="4"/>
  <c r="AZ47" i="4"/>
  <c r="BJ47" i="4" s="1"/>
  <c r="AW47" i="4"/>
  <c r="AV47" i="4"/>
  <c r="AU47" i="4"/>
  <c r="AT47" i="4"/>
  <c r="AS47" i="4"/>
  <c r="AR47" i="4"/>
  <c r="AQ47" i="4"/>
  <c r="AP47" i="4"/>
  <c r="AX47" i="4" s="1"/>
  <c r="AN47" i="4"/>
  <c r="AM47" i="4"/>
  <c r="AL47" i="4"/>
  <c r="AK47" i="4"/>
  <c r="AJ47" i="4"/>
  <c r="AI47" i="4"/>
  <c r="AH47" i="4"/>
  <c r="AG47" i="4"/>
  <c r="AO47" i="4" s="1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AF47" i="4" s="1"/>
  <c r="BS46" i="4"/>
  <c r="BJ46" i="4"/>
  <c r="BT46" i="4" s="1"/>
  <c r="AX46" i="4"/>
  <c r="AY46" i="4" s="1"/>
  <c r="AO46" i="4"/>
  <c r="AF46" i="4"/>
  <c r="BS45" i="4"/>
  <c r="BT45" i="4" s="1"/>
  <c r="BJ45" i="4"/>
  <c r="AY45" i="4"/>
  <c r="AX45" i="4"/>
  <c r="AO45" i="4"/>
  <c r="AF45" i="4"/>
  <c r="BS44" i="4"/>
  <c r="BJ44" i="4"/>
  <c r="AX44" i="4"/>
  <c r="AY44" i="4" s="1"/>
  <c r="BT44" i="4" s="1"/>
  <c r="AO44" i="4"/>
  <c r="AF44" i="4"/>
  <c r="BS43" i="4"/>
  <c r="BT43" i="4" s="1"/>
  <c r="BJ43" i="4"/>
  <c r="AX43" i="4"/>
  <c r="AO43" i="4"/>
  <c r="AY43" i="4" s="1"/>
  <c r="AF43" i="4"/>
  <c r="BS42" i="4"/>
  <c r="BJ42" i="4"/>
  <c r="AX42" i="4"/>
  <c r="AY42" i="4" s="1"/>
  <c r="AO42" i="4"/>
  <c r="AF42" i="4"/>
  <c r="BS41" i="4"/>
  <c r="BT41" i="4" s="1"/>
  <c r="BJ41" i="4"/>
  <c r="AY41" i="4"/>
  <c r="AX41" i="4"/>
  <c r="AO41" i="4"/>
  <c r="AF41" i="4"/>
  <c r="BS40" i="4"/>
  <c r="BJ40" i="4"/>
  <c r="AX40" i="4"/>
  <c r="AY40" i="4" s="1"/>
  <c r="BT40" i="4" s="1"/>
  <c r="AO40" i="4"/>
  <c r="AF40" i="4"/>
  <c r="BS39" i="4"/>
  <c r="BT39" i="4" s="1"/>
  <c r="BJ39" i="4"/>
  <c r="AX39" i="4"/>
  <c r="AO39" i="4"/>
  <c r="AY39" i="4" s="1"/>
  <c r="AF39" i="4"/>
  <c r="BS38" i="4"/>
  <c r="BJ38" i="4"/>
  <c r="AX38" i="4"/>
  <c r="AY38" i="4" s="1"/>
  <c r="AO38" i="4"/>
  <c r="AF38" i="4"/>
  <c r="U38" i="4"/>
  <c r="E38" i="4"/>
  <c r="BS37" i="4"/>
  <c r="BT37" i="4" s="1"/>
  <c r="BJ37" i="4"/>
  <c r="AX37" i="4"/>
  <c r="AO37" i="4"/>
  <c r="AY37" i="4" s="1"/>
  <c r="AF37" i="4"/>
  <c r="BS36" i="4"/>
  <c r="BJ36" i="4"/>
  <c r="AX36" i="4"/>
  <c r="AY36" i="4" s="1"/>
  <c r="AO36" i="4"/>
  <c r="AF36" i="4"/>
  <c r="BS35" i="4"/>
  <c r="BT35" i="4" s="1"/>
  <c r="BJ35" i="4"/>
  <c r="AY35" i="4"/>
  <c r="AX35" i="4"/>
  <c r="AO35" i="4"/>
  <c r="AF35" i="4"/>
  <c r="BS34" i="4"/>
  <c r="BJ34" i="4"/>
  <c r="AX34" i="4"/>
  <c r="AY34" i="4" s="1"/>
  <c r="BT34" i="4" s="1"/>
  <c r="AO34" i="4"/>
  <c r="AF34" i="4"/>
  <c r="BS33" i="4"/>
  <c r="BJ33" i="4"/>
  <c r="AX33" i="4"/>
  <c r="AO33" i="4"/>
  <c r="AY33" i="4" s="1"/>
  <c r="AF33" i="4"/>
  <c r="BS32" i="4"/>
  <c r="BJ32" i="4"/>
  <c r="AX32" i="4"/>
  <c r="AY32" i="4" s="1"/>
  <c r="AO32" i="4"/>
  <c r="AF32" i="4"/>
  <c r="BS31" i="4"/>
  <c r="BT31" i="4" s="1"/>
  <c r="BJ31" i="4"/>
  <c r="AY31" i="4"/>
  <c r="AX31" i="4"/>
  <c r="AO31" i="4"/>
  <c r="AF31" i="4"/>
  <c r="BS30" i="4"/>
  <c r="BJ30" i="4"/>
  <c r="AX30" i="4"/>
  <c r="AY30" i="4" s="1"/>
  <c r="BT30" i="4" s="1"/>
  <c r="AO30" i="4"/>
  <c r="AF30" i="4"/>
  <c r="BS29" i="4"/>
  <c r="BT29" i="4" s="1"/>
  <c r="BJ29" i="4"/>
  <c r="AX29" i="4"/>
  <c r="AO29" i="4"/>
  <c r="AY29" i="4" s="1"/>
  <c r="AF29" i="4"/>
  <c r="BS28" i="4"/>
  <c r="BJ28" i="4"/>
  <c r="BT28" i="4" s="1"/>
  <c r="AX28" i="4"/>
  <c r="AY28" i="4" s="1"/>
  <c r="AO28" i="4"/>
  <c r="AF28" i="4"/>
  <c r="BS27" i="4"/>
  <c r="BT27" i="4" s="1"/>
  <c r="BJ27" i="4"/>
  <c r="AY27" i="4"/>
  <c r="AX27" i="4"/>
  <c r="AO27" i="4"/>
  <c r="AF27" i="4"/>
  <c r="BS26" i="4"/>
  <c r="BJ26" i="4"/>
  <c r="AX26" i="4"/>
  <c r="AY26" i="4" s="1"/>
  <c r="BT26" i="4" s="1"/>
  <c r="AO26" i="4"/>
  <c r="AF26" i="4"/>
  <c r="BS25" i="4"/>
  <c r="BT25" i="4" s="1"/>
  <c r="BJ25" i="4"/>
  <c r="AX25" i="4"/>
  <c r="AO25" i="4"/>
  <c r="AY25" i="4" s="1"/>
  <c r="AF25" i="4"/>
  <c r="BS24" i="4"/>
  <c r="BJ24" i="4"/>
  <c r="AX24" i="4"/>
  <c r="AY24" i="4" s="1"/>
  <c r="AO24" i="4"/>
  <c r="AF24" i="4"/>
  <c r="BS23" i="4"/>
  <c r="BT23" i="4" s="1"/>
  <c r="BJ23" i="4"/>
  <c r="AY23" i="4"/>
  <c r="AX23" i="4"/>
  <c r="AO23" i="4"/>
  <c r="AF23" i="4"/>
  <c r="BS22" i="4"/>
  <c r="BJ22" i="4"/>
  <c r="AX22" i="4"/>
  <c r="AY22" i="4" s="1"/>
  <c r="BT22" i="4" s="1"/>
  <c r="AO22" i="4"/>
  <c r="AF22" i="4"/>
  <c r="BS21" i="4"/>
  <c r="BT21" i="4" s="1"/>
  <c r="BJ21" i="4"/>
  <c r="AX21" i="4"/>
  <c r="AO21" i="4"/>
  <c r="AY21" i="4" s="1"/>
  <c r="AF21" i="4"/>
  <c r="BS20" i="4"/>
  <c r="BJ20" i="4"/>
  <c r="AX20" i="4"/>
  <c r="AY20" i="4" s="1"/>
  <c r="AO20" i="4"/>
  <c r="AF20" i="4"/>
  <c r="BS19" i="4"/>
  <c r="BT19" i="4" s="1"/>
  <c r="BJ19" i="4"/>
  <c r="AY19" i="4"/>
  <c r="AX19" i="4"/>
  <c r="AO19" i="4"/>
  <c r="AF19" i="4"/>
  <c r="BS18" i="4"/>
  <c r="BJ18" i="4"/>
  <c r="AX18" i="4"/>
  <c r="AY18" i="4" s="1"/>
  <c r="BT18" i="4" s="1"/>
  <c r="AO18" i="4"/>
  <c r="AF18" i="4"/>
  <c r="BS17" i="4"/>
  <c r="BJ17" i="4"/>
  <c r="AX17" i="4"/>
  <c r="AO17" i="4"/>
  <c r="AY17" i="4" s="1"/>
  <c r="AF17" i="4"/>
  <c r="BS16" i="4"/>
  <c r="BJ16" i="4"/>
  <c r="AX16" i="4"/>
  <c r="AY16" i="4" s="1"/>
  <c r="AO16" i="4"/>
  <c r="AF16" i="4"/>
  <c r="BS15" i="4"/>
  <c r="BT15" i="4" s="1"/>
  <c r="BJ15" i="4"/>
  <c r="AY15" i="4"/>
  <c r="AX15" i="4"/>
  <c r="AO15" i="4"/>
  <c r="AF15" i="4"/>
  <c r="BS14" i="4"/>
  <c r="BJ14" i="4"/>
  <c r="AX14" i="4"/>
  <c r="AY14" i="4" s="1"/>
  <c r="BT14" i="4" s="1"/>
  <c r="AO14" i="4"/>
  <c r="AF14" i="4"/>
  <c r="BS13" i="4"/>
  <c r="BT13" i="4" s="1"/>
  <c r="BJ13" i="4"/>
  <c r="AX13" i="4"/>
  <c r="AO13" i="4"/>
  <c r="AY13" i="4" s="1"/>
  <c r="AF13" i="4"/>
  <c r="BS12" i="4"/>
  <c r="BJ12" i="4"/>
  <c r="BT12" i="4" s="1"/>
  <c r="AX12" i="4"/>
  <c r="AY12" i="4" s="1"/>
  <c r="AO12" i="4"/>
  <c r="AF12" i="4"/>
  <c r="BS11" i="4"/>
  <c r="BT11" i="4" s="1"/>
  <c r="BJ11" i="4"/>
  <c r="AY11" i="4"/>
  <c r="AX11" i="4"/>
  <c r="AO11" i="4"/>
  <c r="AF11" i="4"/>
  <c r="BS10" i="4"/>
  <c r="BJ10" i="4"/>
  <c r="AX10" i="4"/>
  <c r="AY10" i="4" s="1"/>
  <c r="BT10" i="4" s="1"/>
  <c r="AO10" i="4"/>
  <c r="AF10" i="4"/>
  <c r="BS9" i="4"/>
  <c r="BT9" i="4" s="1"/>
  <c r="BJ9" i="4"/>
  <c r="AX9" i="4"/>
  <c r="AO9" i="4"/>
  <c r="AY9" i="4" s="1"/>
  <c r="AF9" i="4"/>
  <c r="BS8" i="4"/>
  <c r="BJ8" i="4"/>
  <c r="AX8" i="4"/>
  <c r="AY8" i="4" s="1"/>
  <c r="AO8" i="4"/>
  <c r="AF8" i="4"/>
  <c r="BS7" i="4"/>
  <c r="BT7" i="4" s="1"/>
  <c r="BJ7" i="4"/>
  <c r="AY7" i="4"/>
  <c r="AX7" i="4"/>
  <c r="AO7" i="4"/>
  <c r="AF7" i="4"/>
  <c r="B6" i="4"/>
  <c r="C6" i="4" s="1"/>
  <c r="D6" i="4" s="1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BK6" i="4" s="1"/>
  <c r="BL6" i="4" s="1"/>
  <c r="BM6" i="4" s="1"/>
  <c r="BN6" i="4" s="1"/>
  <c r="BO6" i="4" s="1"/>
  <c r="BP6" i="4" s="1"/>
  <c r="BQ6" i="4" s="1"/>
  <c r="BR6" i="4" s="1"/>
  <c r="BS6" i="4" s="1"/>
  <c r="BT6" i="4" s="1"/>
  <c r="BT32" i="4" l="1"/>
  <c r="BT20" i="4"/>
  <c r="AY47" i="4"/>
  <c r="BT47" i="4" s="1"/>
  <c r="BT16" i="4"/>
  <c r="BT36" i="4"/>
  <c r="BT38" i="4"/>
  <c r="BT8" i="4"/>
  <c r="BT17" i="4"/>
  <c r="BT24" i="4"/>
  <c r="BT33" i="4"/>
  <c r="BT42" i="4"/>
</calcChain>
</file>

<file path=xl/sharedStrings.xml><?xml version="1.0" encoding="utf-8"?>
<sst xmlns="http://schemas.openxmlformats.org/spreadsheetml/2006/main" count="359" uniqueCount="309">
  <si>
    <t>СПб ГБУЗ "КРБ № 25"</t>
  </si>
  <si>
    <t>СПб ГБУЗ "Городская больница № 26"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</si>
  <si>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</si>
  <si>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</si>
  <si>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</si>
  <si>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</si>
  <si>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</si>
  <si>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</si>
  <si>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</si>
  <si>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</si>
  <si>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</si>
  <si>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ФГБОУ ВО СЗГМУ им. И.И. Мечникова Минздрава России</t>
  </si>
  <si>
    <t>ФГБНУ "ИЭМ"</t>
  </si>
  <si>
    <t>СПб ГБУЗ "Детская городская поликлиника №17"</t>
  </si>
  <si>
    <t>СПб ГБУЗ "ДГП №44"</t>
  </si>
  <si>
    <t>СПб ГБУЗ "Детская городская поликлиника №45 Невского района"</t>
  </si>
  <si>
    <t>СПб ГБУЗ "ДГП №73"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</si>
  <si>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</si>
  <si>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</si>
  <si>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</si>
  <si>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</si>
  <si>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</si>
  <si>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ГБУ СПб НИИ СП им. И.И. Джанелидзе</t>
  </si>
  <si>
    <t>СПб ГБУЗ "Женская консультация №22"</t>
  </si>
  <si>
    <t>СПб ГБУЗ "Женская консультация №44" Пушкинского района</t>
  </si>
  <si>
    <t>ФГБУ СЗОНКЦ им.Л.Г.Соколова ФМБА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</si>
  <si>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</si>
  <si>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</si>
  <si>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</si>
  <si>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</si>
  <si>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</si>
  <si>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</si>
  <si>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</si>
  <si>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</si>
  <si>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"Городская поликлиника № 104"</t>
  </si>
  <si>
    <t>СПб ГБУЗ "Городская поликлиника №21"</t>
  </si>
  <si>
    <t>СПб ГБУЗ "Городская поликлиника №25 Невского района"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</si>
  <si>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</si>
  <si>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</si>
  <si>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</si>
  <si>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 №39"</t>
  </si>
  <si>
    <t>СПб ГБУЗ "Поликлиника №48"</t>
  </si>
  <si>
    <t>СПб ГБУЗ "Городская поликлиника №6"</t>
  </si>
  <si>
    <t>СПб ГБУЗ "ГП №71"</t>
  </si>
  <si>
    <t>СПб ГБУЗ "Городская поликлиника №72"</t>
  </si>
  <si>
    <t>СПб ГБУЗ "Городская поликлиника №77 Невского района"</t>
  </si>
  <si>
    <t>СПб ГБУЗ "Городская поликлиника № 8"</t>
  </si>
  <si>
    <t>СПб ГБУЗ "Городская поликлиника №87"</t>
  </si>
  <si>
    <t>СПб ГБУЗ "Городская поликлиника №94 Невского района"</t>
  </si>
  <si>
    <t>СПб ГБУЗ ГП № 95</t>
  </si>
  <si>
    <t>СПб ГБУЗ "Городская поликлиника №97"</t>
  </si>
  <si>
    <t>СПб ГБУЗ "Городская поликлиника №99"</t>
  </si>
  <si>
    <t>СПб ГБУЗ "Родильный дом №1"</t>
  </si>
  <si>
    <t>СПб ГБУЗ "Родильный дом №16"</t>
  </si>
  <si>
    <t>СПб ГБУЗ "ГПЦ №1"</t>
  </si>
  <si>
    <t>СПб ГБУЗ "Родильный дом № 6 им. проф. В.Ф. Снегирева"</t>
  </si>
  <si>
    <t>СПб ГБУЗ "Родильный дом №9"</t>
  </si>
  <si>
    <t>СПб ГБУЗ "ДГП №71"</t>
  </si>
  <si>
    <t>СПб ГБУЗ "Поликлиника №28"</t>
  </si>
  <si>
    <t>СПб ГБУЗ "Городская поликлиника № 114"</t>
  </si>
  <si>
    <t>СПб ГБУЗ "Городская поликлиника №46"</t>
  </si>
  <si>
    <t>СПб ГБУЗ "Родильный дом №10"</t>
  </si>
  <si>
    <t>СПб ГБУЗ "Женская консультация №5"</t>
  </si>
  <si>
    <t>СПб ГБУЗ "Детская городская поликлиника №11"</t>
  </si>
  <si>
    <t>СПб ГБУЗ "Детская городская поликлиника №29"</t>
  </si>
  <si>
    <t>СПб ГБУЗ ДП №30</t>
  </si>
  <si>
    <t>СПб ГБУЗ "Детская городская поликлиника №35"</t>
  </si>
  <si>
    <t>СПб ГБУЗ ДГП № 68</t>
  </si>
  <si>
    <t>СПбГБУЗ "Городская поликлиника №118"</t>
  </si>
  <si>
    <t>СПб ГБУЗ "Женская консультация №18"</t>
  </si>
  <si>
    <t>СПб ГБУЗ "Женская консультация № 33"</t>
  </si>
  <si>
    <t>СПб ГБУЗ "Женская консультация №40"</t>
  </si>
  <si>
    <t>СПб ГБУЗ "Городская поликлиника №102"</t>
  </si>
  <si>
    <t>СПб ГБУЗ "Городская поликлиника №106"</t>
  </si>
  <si>
    <t>СПб ГБУЗ "Городская поликлиника №107"</t>
  </si>
  <si>
    <t>СПб ГБУЗ "Городская поликлиника № 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</si>
  <si>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</si>
  <si>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</si>
  <si>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№14"</t>
  </si>
  <si>
    <t>ГБУЗ ГП №17</t>
  </si>
  <si>
    <t>СПб ГБУЗ "Городская поликлиника №19"</t>
  </si>
  <si>
    <t>СПб ГБУЗ "Городская поликлиника №23"</t>
  </si>
  <si>
    <t>СПб ГБУЗ ГП-24</t>
  </si>
  <si>
    <t>СПб ГБУЗ "ГП №27"</t>
  </si>
  <si>
    <t>СПб ГБУЗ "Городская поликлиника №3"</t>
  </si>
  <si>
    <t>СПб ГБУЗ "Поликлиника №37"</t>
  </si>
  <si>
    <t>СПб ГБУЗ Поликлиника № 38</t>
  </si>
  <si>
    <t>СПб ГБУЗ "Городская поликлиника №4"</t>
  </si>
  <si>
    <t>СПб ГБУЗ "Городская поликлиника №43"</t>
  </si>
  <si>
    <t>Городская поликлиника № 44</t>
  </si>
  <si>
    <t>СПб ГБУЗ "Городская поликлиника №49"</t>
  </si>
  <si>
    <t>СПб ГБУЗ "Городская поликлиника №51"</t>
  </si>
  <si>
    <t>СПб ГБУЗ "Городская поликлиника № 52"</t>
  </si>
  <si>
    <t>СПб ГБУЗ "Городская поликлиника №54"</t>
  </si>
  <si>
    <t>СПб ГБУЗ "ГП № 56"</t>
  </si>
  <si>
    <t>СПб ГБУЗ "Городская поликлиника №74"</t>
  </si>
  <si>
    <t>СПб ГБУЗ "Городская поликлиника № 86"</t>
  </si>
  <si>
    <t>СПб ГБУЗ "Поликлиника № 88"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</si>
  <si>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</si>
  <si>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</si>
  <si>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</si>
  <si>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"Поликлиника №98"</t>
  </si>
  <si>
    <t>СПб ГБУЗ "Городская поликлиника №100"</t>
  </si>
  <si>
    <t>ФГБУ "НМИЦ ДЕТСКОЙ ТРАВМАТОЛОГИИ И ОРТОПЕДИИ ИМЕНИ Г.И. ТУРНЕРА" МИНЗДРАВА РОССИИ</t>
  </si>
  <si>
    <t>ЧУЗ "КБ "РЖД-МЕДИЦИНА" Г. С-ПЕТЕРБУРГ"</t>
  </si>
  <si>
    <t>СПб ГБУЗ "Городская поликлиника №60 Пушкинского района"</t>
  </si>
  <si>
    <t>СПб ГБУЗ "Городская поликлиника №78"</t>
  </si>
  <si>
    <t>СПб ГБУЗ ГКОД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</si>
  <si>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</si>
  <si>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"Стоматологическая поликлиника  №9"</t>
  </si>
  <si>
    <t>СПб ГБУЗ "Больница Боткина"</t>
  </si>
  <si>
    <t>СПб ГБУЗ КДП №1</t>
  </si>
  <si>
    <t>СПб ГБУЗ "КВД №1"</t>
  </si>
  <si>
    <t>СПб ГУБЗ КВД № 2</t>
  </si>
  <si>
    <t>СПб ГБУЗ КВД №4</t>
  </si>
  <si>
    <t>СПб ГБУЗ "КВД №5"</t>
  </si>
  <si>
    <t>СПб ГБУЗ КВД № 7</t>
  </si>
  <si>
    <t>СПб ГБУЗ "КВД №8"</t>
  </si>
  <si>
    <t>СПб ГБУЗ "КВД №10-Клиника дерматологии и венерологии"</t>
  </si>
  <si>
    <t>СПб ГБУЗ "КВД Невского района"</t>
  </si>
  <si>
    <t>СПб ГБУЗ "ГорКВД"</t>
  </si>
  <si>
    <t>СПб ГБУЗ "ДЦ №7"</t>
  </si>
  <si>
    <t>СПб ГБУЗ "КДЦ №85"</t>
  </si>
  <si>
    <t>СПб ГБУЗ "ГКДЦ №1"</t>
  </si>
  <si>
    <t>СПб ГБУЗ "Центр СПИД и инфекционных заболеваний"</t>
  </si>
  <si>
    <t>СПб ГАУЗ "Городская поликлиника №40"</t>
  </si>
  <si>
    <t>СПб ГБУЗ "Городская поликлиника №76"</t>
  </si>
  <si>
    <t>СПБ ГБУЗ "Городская поликлиника №120"</t>
  </si>
  <si>
    <t>СПб ГБУЗ "Городская поликлиника №117"</t>
  </si>
  <si>
    <t>СПб ГБУЗ "ГП №22"</t>
  </si>
  <si>
    <t>ООО "АВА-ПЕТЕР"</t>
  </si>
  <si>
    <t>ГБУЗ "СПб КНпЦСВМП(о) имени Н.П.Напалкова"</t>
  </si>
  <si>
    <t>ООО "Косметология ОстМедКонсалт"</t>
  </si>
  <si>
    <t>СПб ГАУЗ Городская поликлиника № 81</t>
  </si>
  <si>
    <t>СПб ГБУЗ "Городская поликлиника №122"</t>
  </si>
  <si>
    <t>ФБУН НИИ эпидемиологии и микробиологии имени Пастера</t>
  </si>
  <si>
    <t>ООО "ЛДЦ МИБС"</t>
  </si>
  <si>
    <t>ФГБУ "КДЦ с поликлиникой"</t>
  </si>
  <si>
    <t>Поликлиника №4 ФТС России</t>
  </si>
  <si>
    <t>Итого</t>
  </si>
  <si>
    <t>004</t>
  </si>
  <si>
    <t>аллергология и иммунология</t>
  </si>
  <si>
    <t>136</t>
  </si>
  <si>
    <t>акушерство и гинекология   (гинекологические койки)</t>
  </si>
  <si>
    <t>акушерство и гинекология   (патология беременности)</t>
  </si>
  <si>
    <t>011</t>
  </si>
  <si>
    <t>гастроэнтерология</t>
  </si>
  <si>
    <t>012</t>
  </si>
  <si>
    <t>гематология</t>
  </si>
  <si>
    <t>016</t>
  </si>
  <si>
    <t>дерматовенерология   (дерматология)</t>
  </si>
  <si>
    <t>028</t>
  </si>
  <si>
    <t>инфекционные болезни</t>
  </si>
  <si>
    <t>029.017</t>
  </si>
  <si>
    <t>кардиология</t>
  </si>
  <si>
    <t>030</t>
  </si>
  <si>
    <t>колопроктология</t>
  </si>
  <si>
    <t>053</t>
  </si>
  <si>
    <t>неврология</t>
  </si>
  <si>
    <t>054</t>
  </si>
  <si>
    <t>нейрохирургия</t>
  </si>
  <si>
    <t>056</t>
  </si>
  <si>
    <t>нефрология</t>
  </si>
  <si>
    <t>162</t>
  </si>
  <si>
    <t>оториноларингология</t>
  </si>
  <si>
    <t>065</t>
  </si>
  <si>
    <t>офтальмология</t>
  </si>
  <si>
    <t>068</t>
  </si>
  <si>
    <t>педиатрия</t>
  </si>
  <si>
    <t>075</t>
  </si>
  <si>
    <t>пульмонология</t>
  </si>
  <si>
    <t>077</t>
  </si>
  <si>
    <t>ревматология</t>
  </si>
  <si>
    <t>081</t>
  </si>
  <si>
    <t>сердечно-сосудистая хирургия</t>
  </si>
  <si>
    <t>097</t>
  </si>
  <si>
    <t>терапия</t>
  </si>
  <si>
    <t>098</t>
  </si>
  <si>
    <t>токсикология</t>
  </si>
  <si>
    <t>100</t>
  </si>
  <si>
    <t>травматология и ортопедия   (травматологические койки)</t>
  </si>
  <si>
    <t>травматология и ортопедия   (ортопедические койки)</t>
  </si>
  <si>
    <t>108.019</t>
  </si>
  <si>
    <t>урология</t>
  </si>
  <si>
    <t>112.020</t>
  </si>
  <si>
    <t>хирургия</t>
  </si>
  <si>
    <t>хирургия гнойная</t>
  </si>
  <si>
    <t>001</t>
  </si>
  <si>
    <t>хирургия  (абдоминальная)</t>
  </si>
  <si>
    <t>114</t>
  </si>
  <si>
    <t>хирургия   (комбустиология)</t>
  </si>
  <si>
    <t>099</t>
  </si>
  <si>
    <t>хирургия  (торокальная)</t>
  </si>
  <si>
    <t>164</t>
  </si>
  <si>
    <t>хирургия  (пластическая)</t>
  </si>
  <si>
    <t>116</t>
  </si>
  <si>
    <t>челюстно-лицевая хирургия</t>
  </si>
  <si>
    <t>122.021</t>
  </si>
  <si>
    <t>эндокринология</t>
  </si>
  <si>
    <t>Объемы медицинской помощи, оказываемой в стационарных  условиях,  в разрезе профилей по строке 1.7 на 2025 год, случаи лечения</t>
  </si>
  <si>
    <t>№ п/п</t>
  </si>
  <si>
    <t>Код профиля МП</t>
  </si>
  <si>
    <t>Профиль отделения (койки)</t>
  </si>
  <si>
    <t>СПб ГБУЗ "Покровская больница"</t>
  </si>
  <si>
    <t>СПб ГБУЗ "Городская многопрофильная больница №2"</t>
  </si>
  <si>
    <t>СПб ГБУЗ "Городская Елизаветинская больница"</t>
  </si>
  <si>
    <t>СПб ГБУЗ "Городская больница Святого Георгия"</t>
  </si>
  <si>
    <t>СПб ГБУЗ "Городская больница №9"</t>
  </si>
  <si>
    <t>СПб ГБУЗ "Центр СПИД"</t>
  </si>
  <si>
    <t>СПб ГБУЗ "Городская Александровская больница"</t>
  </si>
  <si>
    <t>СПб ГБУЗ "Клиническая ревматологическая больница №25"</t>
  </si>
  <si>
    <t>СПб ГБУЗ "Городская больница №26"</t>
  </si>
  <si>
    <t>СПб ГБУЗ "Клиническая инфекционная больница им.С.П.Боткина"</t>
  </si>
  <si>
    <t>СПб ГБУЗ "Городская клиническая  больница №31"</t>
  </si>
  <si>
    <t>СПб ГБУЗ "Введенская городская клиническая  больница"</t>
  </si>
  <si>
    <t>СПб ГБУЗ "Городская больница №38 им.Н.А.Семашко"</t>
  </si>
  <si>
    <t>СПб ГБУЗ "Госпиталь для ветеранов войн"</t>
  </si>
  <si>
    <t>СПб ГБУЗ "СПб НИИ СП им.И.И.Джанелидзе"</t>
  </si>
  <si>
    <t>СПб ГБУЗ "Городской клинический онкологический диспансер"</t>
  </si>
  <si>
    <t>СПб ГБУЗ "Городской кожно-венерологический диспансер"</t>
  </si>
  <si>
    <t>СПб ГБУЗ "Городская больница №20"</t>
  </si>
  <si>
    <t>СПб ГБУЗ "Городская больница Святого Праведного Иоанна Кронштадского"</t>
  </si>
  <si>
    <t>СПб ГБУЗ "Николаевскаяя больница"</t>
  </si>
  <si>
    <t>СПб ГБУЗ "Городская больница №40 Курортного района"</t>
  </si>
  <si>
    <t>СПб ГБУЗ "Санкт-Петербургский клинический научно-практический центр специализированных видов медицинской помощи (онкологический)" имени Н.П.Напалкова"</t>
  </si>
  <si>
    <t>СПб ГБУЗ "Центр планирования семьи и репродукции"</t>
  </si>
  <si>
    <t>Стационары для взрослого населения, подведомственные Комитету по здравоохранению, районным администрациям Санкт-Петербурга</t>
  </si>
  <si>
    <t>СПб ГБУЗ "Детская городская больница №2 святой Марии Магдалины"</t>
  </si>
  <si>
    <t>СПб ГБУЗ "Детская инфекционная больница №3"</t>
  </si>
  <si>
    <t>СПб ГБУЗ "Детская городская больница святой Ольги"</t>
  </si>
  <si>
    <t>СПб ГБУЗ "Детская городская клиническая больница №5 им.Н.Ф.Филатова"</t>
  </si>
  <si>
    <t>СПб ГБУЗ "Детская городская больница №17 Святителя Николая Чудотворца"</t>
  </si>
  <si>
    <t>СПб ГБУЗ "Детский городской многопрофильный клинический центр высоких медицинских технологий им. К.А. Раухфуса"</t>
  </si>
  <si>
    <t>СПб ГБУЗ "Детская городская больница №22"</t>
  </si>
  <si>
    <t>Стационары для детского населения, подведомственные Комитету по здравоохранению, районным администрациям Санкт-Петербурга</t>
  </si>
  <si>
    <t>СПб ГБУЗ "Родильный дом №1 (специализированный)"</t>
  </si>
  <si>
    <t>СПб ГБУЗ "Родильный дом №6 им.проф.В.Ф.Снегирева"</t>
  </si>
  <si>
    <t>СПб ГБУЗ "Родильный дом №13"</t>
  </si>
  <si>
    <t>СПб ГБУЗ "Родильный дом №17"</t>
  </si>
  <si>
    <t>СПб ГБУЗ "Городской перинатальный центр №1"</t>
  </si>
  <si>
    <t>Родильные дома, подведомственные Комитету по здравоохранению</t>
  </si>
  <si>
    <t>Стационары, подведомственные Комитету по здравоохранению, районным администрациям Санкт-Петербурга</t>
  </si>
  <si>
    <t>ФГБ ВОУ ВО "Военно-медицинская академия им.С.М.Кирова" МО РФ</t>
  </si>
  <si>
    <t>ФГБОУ ВО "СЗ ГМУ им.И.И.Мечникова" МЗ РФ</t>
  </si>
  <si>
    <t>ФГБОУ ВО "Первый СПб ГМУ им.академика И.П.Павлова" МЗ РФ</t>
  </si>
  <si>
    <t>ФГБУ "НМИЦ травматологии и ортопедии им.Р.Р.Вредена " МЗ РФ</t>
  </si>
  <si>
    <t>ФГБУ "НМИЦ  им.В.А.Алмазова " МЗ РФ</t>
  </si>
  <si>
    <t>ФГБОУ ВО "СПб ГПМУ" МЗ РФ</t>
  </si>
  <si>
    <t>ФГБУ "ДНКЦ инфекционных болезней " ФМБА</t>
  </si>
  <si>
    <t>ФГБУЗ "СПб клиническая больница РАН"</t>
  </si>
  <si>
    <t xml:space="preserve">ФГБНУ "НИИ акушерства, нинекологии и рпродуктологии им.Д.О.Отта" </t>
  </si>
  <si>
    <t>ФГБУ "ВРЭРМ имюА.М.Никифорова" МЧС РФ</t>
  </si>
  <si>
    <t>МО федеральной формы собственности</t>
  </si>
  <si>
    <t>ЛПУ "Родильный дом №2"</t>
  </si>
  <si>
    <t>СПб ГУП пассажирского автомобильного транспорта "Пассажиравтотранс"</t>
  </si>
  <si>
    <t>ЧУЗ "КБ "РЖД-Медицина" г.СПб"</t>
  </si>
  <si>
    <t>АО "Кардиоклиника"</t>
  </si>
  <si>
    <t>ООО "ЛДЦ МИБС имени Сергея Березина"</t>
  </si>
  <si>
    <t>ООО "Многопрофильная клиника Сестрорецкая"</t>
  </si>
  <si>
    <t>ООО "Медилюкс-ТМ"</t>
  </si>
  <si>
    <t>Стационары частной и иной форм собственности</t>
  </si>
  <si>
    <t xml:space="preserve">ВСЕГО по медицинским организациям </t>
  </si>
  <si>
    <t>Аллергология и иммунология</t>
  </si>
  <si>
    <t>Акушерство и гинекология   (гинекологические койки)</t>
  </si>
  <si>
    <t>Акушерство и гинекология   (для беременнных и рожениц)</t>
  </si>
  <si>
    <t>Акушерство и гинекология   (патология беременности)</t>
  </si>
  <si>
    <t>Гастроэнтерология</t>
  </si>
  <si>
    <t>Гематология</t>
  </si>
  <si>
    <t>Дерматология</t>
  </si>
  <si>
    <t>Инфекционные болезни</t>
  </si>
  <si>
    <t>029</t>
  </si>
  <si>
    <t>Кардиология</t>
  </si>
  <si>
    <t>Кардиология (для больных с ОИМ)</t>
  </si>
  <si>
    <t>Кардиология (интенсивная)</t>
  </si>
  <si>
    <t>Колопроктология</t>
  </si>
  <si>
    <t>Неврология</t>
  </si>
  <si>
    <t>Неврология (для больных с ОНМК)</t>
  </si>
  <si>
    <t>Неврология (интенсивная)</t>
  </si>
  <si>
    <t>Нейрохирургия</t>
  </si>
  <si>
    <t>055</t>
  </si>
  <si>
    <t>Неонатология (для новорожденных)</t>
  </si>
  <si>
    <t>Неонатология (патология новорожденных и недоношенных детей)</t>
  </si>
  <si>
    <t>Нефрология (без диализа)</t>
  </si>
  <si>
    <t>Оториноларингология</t>
  </si>
  <si>
    <t>Офтальмология</t>
  </si>
  <si>
    <t>Педиатрия</t>
  </si>
  <si>
    <t>076</t>
  </si>
  <si>
    <t>Пульмонология</t>
  </si>
  <si>
    <t>Ревматология</t>
  </si>
  <si>
    <t>Сердечно-сосудистая хирургия (кардиохирургия)</t>
  </si>
  <si>
    <t>Сердечно-сосудистая хирургия (сосудистая хирургия)</t>
  </si>
  <si>
    <t>Терапия</t>
  </si>
  <si>
    <t>Токсикология</t>
  </si>
  <si>
    <t>Травматология и ортопедия (травматологические койки)</t>
  </si>
  <si>
    <t>Травматология и ортопедия (ортопедические койки)</t>
  </si>
  <si>
    <t>Урология</t>
  </si>
  <si>
    <t>Хирургия</t>
  </si>
  <si>
    <t>Хирургия гнойная</t>
  </si>
  <si>
    <t>Хирургия (абдоминальная)</t>
  </si>
  <si>
    <t>Хирургия (комбустиология)</t>
  </si>
  <si>
    <t>Торакальная хирургия</t>
  </si>
  <si>
    <t>Хирургия (пластическая)</t>
  </si>
  <si>
    <t>Челюстно-лицевая хирургия</t>
  </si>
  <si>
    <t>Эндокринология</t>
  </si>
  <si>
    <t>084</t>
  </si>
  <si>
    <t>Объемы медицинской помощи по отделению СМП, не распределенные по профилям заболеваний</t>
  </si>
  <si>
    <t>ВСЕГО</t>
  </si>
  <si>
    <t>Объемы медицинской помощи, оказываемой в условиях дневного стационара, в разрезе профилей по строке 2.7 на 2025 год, случаи лечения</t>
  </si>
  <si>
    <t>Продолжение приложение №3 к решению заседания Комиссии по разработке территориальной программы обязательного медицинского страхования в Санкт-Петербурге от 30.06.2025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</si>
</sst>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Fill="0" applyProtection="0"/>
    <xf numFmtId="0" fontId="2" fillId="0" borderId="0"/>
    <xf numFmtId="0" fontId="1" fillId="0" borderId="0" applyFill="0" applyProtection="0"/>
  </cellStyleXfs>
  <cellXfs count="100">
    <xf numFmtId="0" fontId="0" fillId="0" borderId="0" xfId="0"/>
    <xf numFmtId="0" fontId="5" fillId="0" borderId="0" xfId="3" applyFont="1" applyFill="1" applyAlignment="1" applyProtection="1">
      <alignment horizontal="center" vertical="center" wrapText="1"/>
    </xf>
    <xf numFmtId="0" fontId="6" fillId="0" borderId="0" xfId="3" applyFont="1" applyFill="1" applyAlignment="1" applyProtection="1"/>
    <xf numFmtId="0" fontId="6" fillId="0" borderId="0" xfId="3" applyFont="1" applyFill="1" applyProtection="1"/>
    <xf numFmtId="3" fontId="5" fillId="0" borderId="0" xfId="3" applyNumberFormat="1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vertical="top" wrapText="1"/>
    </xf>
    <xf numFmtId="0" fontId="5" fillId="0" borderId="8" xfId="3" applyFont="1" applyFill="1" applyBorder="1" applyAlignment="1" applyProtection="1">
      <alignment horizontal="center" vertical="center"/>
    </xf>
    <xf numFmtId="0" fontId="5" fillId="0" borderId="0" xfId="3" applyFont="1" applyFill="1" applyProtection="1"/>
    <xf numFmtId="3" fontId="6" fillId="0" borderId="9" xfId="3" applyNumberFormat="1" applyFont="1" applyFill="1" applyBorder="1" applyAlignment="1" applyProtection="1">
      <alignment horizontal="center" vertical="center"/>
    </xf>
    <xf numFmtId="3" fontId="5" fillId="0" borderId="9" xfId="3" applyNumberFormat="1" applyFont="1" applyFill="1" applyBorder="1" applyAlignment="1" applyProtection="1">
      <alignment horizontal="center" vertical="center"/>
    </xf>
    <xf numFmtId="3" fontId="7" fillId="0" borderId="9" xfId="3" applyNumberFormat="1" applyFont="1" applyFill="1" applyBorder="1" applyAlignment="1">
      <alignment horizontal="center" vertical="center"/>
    </xf>
    <xf numFmtId="3" fontId="6" fillId="0" borderId="2" xfId="3" applyNumberFormat="1" applyFont="1" applyFill="1" applyBorder="1" applyAlignment="1" applyProtection="1">
      <alignment horizontal="center" vertical="center"/>
    </xf>
    <xf numFmtId="3" fontId="5" fillId="0" borderId="2" xfId="3" applyNumberFormat="1" applyFont="1" applyFill="1" applyBorder="1" applyAlignment="1" applyProtection="1">
      <alignment horizontal="center" vertical="center"/>
    </xf>
    <xf numFmtId="3" fontId="7" fillId="0" borderId="2" xfId="3" applyNumberFormat="1" applyFont="1" applyFill="1" applyBorder="1" applyAlignment="1">
      <alignment horizontal="center" vertical="center"/>
    </xf>
    <xf numFmtId="0" fontId="6" fillId="0" borderId="0" xfId="3" applyFont="1" applyFill="1" applyAlignment="1" applyProtection="1">
      <alignment vertical="center"/>
    </xf>
    <xf numFmtId="3" fontId="6" fillId="0" borderId="0" xfId="3" applyNumberFormat="1" applyFont="1" applyFill="1" applyProtection="1"/>
    <xf numFmtId="0" fontId="8" fillId="0" borderId="0" xfId="3" applyFont="1" applyFill="1" applyAlignment="1" applyProtection="1">
      <alignment horizontal="left" wrapText="1"/>
    </xf>
    <xf numFmtId="0" fontId="3" fillId="0" borderId="12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center" vertical="center" wrapText="1"/>
    </xf>
    <xf numFmtId="3" fontId="4" fillId="0" borderId="10" xfId="1" applyNumberFormat="1" applyFont="1" applyFill="1" applyBorder="1" applyAlignment="1" applyProtection="1">
      <alignment horizontal="center" vertical="center" wrapText="1"/>
    </xf>
    <xf numFmtId="3" fontId="3" fillId="0" borderId="11" xfId="1" applyNumberFormat="1" applyFont="1" applyFill="1" applyBorder="1" applyAlignment="1" applyProtection="1">
      <alignment horizontal="center" vertical="center" wrapText="1"/>
    </xf>
    <xf numFmtId="3" fontId="4" fillId="0" borderId="2" xfId="1" applyNumberFormat="1" applyFont="1" applyFill="1" applyBorder="1" applyAlignment="1" applyProtection="1">
      <alignment horizontal="center" vertical="center" wrapText="1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3" fontId="3" fillId="0" borderId="3" xfId="1" applyNumberFormat="1" applyFont="1" applyFill="1" applyBorder="1" applyAlignment="1" applyProtection="1">
      <alignment horizontal="center" vertical="center" wrapText="1"/>
    </xf>
    <xf numFmtId="3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14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3" fontId="4" fillId="0" borderId="16" xfId="1" applyNumberFormat="1" applyFont="1" applyFill="1" applyBorder="1" applyAlignment="1" applyProtection="1">
      <alignment horizontal="center" vertical="center" wrapText="1"/>
    </xf>
    <xf numFmtId="3" fontId="4" fillId="0" borderId="19" xfId="1" applyNumberFormat="1" applyFont="1" applyFill="1" applyBorder="1" applyAlignment="1" applyProtection="1">
      <alignment horizontal="center" vertical="center" wrapText="1"/>
    </xf>
    <xf numFmtId="3" fontId="3" fillId="0" borderId="2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Protection="1"/>
    <xf numFmtId="0" fontId="10" fillId="0" borderId="0" xfId="2" applyFont="1" applyFill="1"/>
    <xf numFmtId="14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4" fillId="0" borderId="25" xfId="1" applyFont="1" applyFill="1" applyBorder="1" applyAlignment="1" applyProtection="1">
      <alignment horizontal="center" vertical="center"/>
    </xf>
    <xf numFmtId="0" fontId="4" fillId="0" borderId="26" xfId="1" applyFont="1" applyFill="1" applyBorder="1" applyAlignment="1" applyProtection="1">
      <alignment horizontal="center" vertical="center"/>
    </xf>
    <xf numFmtId="0" fontId="4" fillId="0" borderId="27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left" vertical="center" wrapText="1"/>
    </xf>
    <xf numFmtId="3" fontId="4" fillId="0" borderId="4" xfId="1" applyNumberFormat="1" applyFont="1" applyFill="1" applyBorder="1" applyAlignment="1" applyProtection="1">
      <alignment horizontal="center" vertical="center"/>
    </xf>
    <xf numFmtId="49" fontId="4" fillId="0" borderId="5" xfId="1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left" vertical="center" wrapText="1"/>
    </xf>
    <xf numFmtId="3" fontId="4" fillId="0" borderId="5" xfId="1" applyNumberFormat="1" applyFont="1" applyFill="1" applyBorder="1" applyAlignment="1" applyProtection="1">
      <alignment horizontal="center" vertical="center"/>
    </xf>
    <xf numFmtId="164" fontId="4" fillId="0" borderId="5" xfId="1" applyNumberFormat="1" applyFont="1" applyFill="1" applyBorder="1" applyAlignment="1" applyProtection="1">
      <alignment horizontal="left" vertical="center" wrapText="1"/>
    </xf>
    <xf numFmtId="165" fontId="4" fillId="0" borderId="5" xfId="1" applyNumberFormat="1" applyFont="1" applyFill="1" applyBorder="1" applyAlignment="1" applyProtection="1">
      <alignment horizontal="left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left" vertical="center" wrapText="1"/>
    </xf>
    <xf numFmtId="3" fontId="4" fillId="0" borderId="6" xfId="1" applyNumberFormat="1" applyFont="1" applyFill="1" applyBorder="1" applyAlignment="1" applyProtection="1">
      <alignment horizontal="center" vertical="center"/>
    </xf>
    <xf numFmtId="0" fontId="9" fillId="0" borderId="8" xfId="1" applyFont="1" applyFill="1" applyBorder="1" applyProtection="1"/>
    <xf numFmtId="0" fontId="9" fillId="0" borderId="7" xfId="1" applyFont="1" applyFill="1" applyBorder="1" applyProtection="1"/>
    <xf numFmtId="0" fontId="3" fillId="0" borderId="7" xfId="1" applyFont="1" applyFill="1" applyBorder="1" applyAlignment="1" applyProtection="1">
      <alignment horizontal="left" vertical="center" wrapText="1"/>
    </xf>
    <xf numFmtId="3" fontId="3" fillId="0" borderId="22" xfId="1" applyNumberFormat="1" applyFont="1" applyFill="1" applyBorder="1" applyAlignment="1" applyProtection="1">
      <alignment horizontal="center" vertical="center" wrapText="1"/>
    </xf>
    <xf numFmtId="3" fontId="9" fillId="0" borderId="0" xfId="1" applyNumberFormat="1" applyFont="1" applyFill="1" applyProtection="1"/>
    <xf numFmtId="0" fontId="4" fillId="0" borderId="0" xfId="3" applyFont="1" applyFill="1" applyAlignment="1" applyProtection="1">
      <alignment wrapText="1"/>
    </xf>
    <xf numFmtId="0" fontId="8" fillId="0" borderId="0" xfId="3" applyFont="1" applyFill="1" applyAlignment="1" applyProtection="1">
      <alignment horizontal="left" wrapText="1"/>
    </xf>
    <xf numFmtId="0" fontId="3" fillId="0" borderId="23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0" fontId="3" fillId="0" borderId="24" xfId="3" applyFont="1" applyFill="1" applyBorder="1" applyAlignment="1" applyProtection="1">
      <alignment horizontal="center" vertical="center" wrapText="1"/>
    </xf>
    <xf numFmtId="0" fontId="3" fillId="0" borderId="18" xfId="3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 vertical="center" wrapText="1"/>
    </xf>
    <xf numFmtId="0" fontId="9" fillId="0" borderId="0" xfId="1" applyFont="1" applyFill="1" applyAlignment="1" applyProtection="1">
      <alignment wrapText="1"/>
    </xf>
    <xf numFmtId="0" fontId="3" fillId="0" borderId="0" xfId="1" applyFont="1" applyFill="1" applyAlignment="1" applyProtection="1">
      <alignment horizontal="left" vertical="center" wrapText="1"/>
    </xf>
    <xf numFmtId="0" fontId="9" fillId="0" borderId="0" xfId="1" applyFont="1" applyFill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vertical="center"/>
    </xf>
    <xf numFmtId="0" fontId="4" fillId="0" borderId="0" xfId="3" applyFont="1" applyFill="1" applyAlignment="1" applyProtection="1">
      <alignment horizontal="center" wrapText="1"/>
    </xf>
    <xf numFmtId="0" fontId="3" fillId="0" borderId="28" xfId="1" applyFont="1" applyFill="1" applyBorder="1" applyAlignment="1" applyProtection="1">
      <alignment horizontal="center" vertical="center" wrapText="1"/>
    </xf>
    <xf numFmtId="0" fontId="3" fillId="0" borderId="29" xfId="1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vertical="center"/>
    </xf>
    <xf numFmtId="0" fontId="6" fillId="0" borderId="2" xfId="3" applyFont="1" applyFill="1" applyBorder="1" applyAlignment="1" applyProtection="1">
      <alignment horizontal="center" vertical="center"/>
    </xf>
    <xf numFmtId="0" fontId="6" fillId="0" borderId="2" xfId="3" applyFont="1" applyFill="1" applyBorder="1" applyAlignment="1" applyProtection="1">
      <alignment vertical="center" wrapText="1"/>
    </xf>
    <xf numFmtId="0" fontId="6" fillId="0" borderId="9" xfId="3" applyFont="1" applyFill="1" applyBorder="1" applyAlignment="1" applyProtection="1">
      <alignment horizontal="center" vertical="center"/>
    </xf>
    <xf numFmtId="0" fontId="6" fillId="0" borderId="9" xfId="3" applyFont="1" applyFill="1" applyBorder="1" applyAlignment="1" applyProtection="1">
      <alignment vertical="center" wrapText="1"/>
    </xf>
    <xf numFmtId="0" fontId="5" fillId="0" borderId="30" xfId="3" applyFont="1" applyFill="1" applyBorder="1" applyAlignment="1" applyProtection="1">
      <alignment horizontal="center" vertical="center"/>
    </xf>
    <xf numFmtId="0" fontId="5" fillId="0" borderId="12" xfId="3" applyFont="1" applyFill="1" applyBorder="1" applyAlignment="1" applyProtection="1">
      <alignment horizontal="center" vertical="center" wrapText="1"/>
    </xf>
    <xf numFmtId="3" fontId="5" fillId="0" borderId="12" xfId="3" applyNumberFormat="1" applyFont="1" applyFill="1" applyBorder="1" applyAlignment="1" applyProtection="1">
      <alignment horizontal="center" vertical="center" wrapText="1"/>
    </xf>
    <xf numFmtId="3" fontId="5" fillId="0" borderId="12" xfId="3" applyNumberFormat="1" applyFont="1" applyFill="1" applyBorder="1" applyAlignment="1" applyProtection="1">
      <alignment horizontal="center" vertical="center" wrapText="1"/>
    </xf>
    <xf numFmtId="3" fontId="5" fillId="0" borderId="31" xfId="3" applyNumberFormat="1" applyFont="1" applyFill="1" applyBorder="1" applyAlignment="1" applyProtection="1">
      <alignment horizontal="center" vertical="center" wrapText="1"/>
    </xf>
    <xf numFmtId="0" fontId="5" fillId="0" borderId="17" xfId="3" applyFont="1" applyFill="1" applyBorder="1" applyAlignment="1" applyProtection="1">
      <alignment horizontal="center" vertical="center"/>
    </xf>
    <xf numFmtId="0" fontId="5" fillId="0" borderId="18" xfId="3" applyFont="1" applyFill="1" applyBorder="1" applyAlignment="1" applyProtection="1">
      <alignment horizontal="center" vertical="center"/>
    </xf>
    <xf numFmtId="0" fontId="5" fillId="0" borderId="34" xfId="3" applyFont="1" applyFill="1" applyBorder="1" applyAlignment="1" applyProtection="1">
      <alignment horizontal="center" vertical="center"/>
    </xf>
    <xf numFmtId="0" fontId="5" fillId="0" borderId="32" xfId="3" applyFont="1" applyFill="1" applyBorder="1" applyAlignment="1" applyProtection="1">
      <alignment horizontal="center" vertical="center"/>
    </xf>
    <xf numFmtId="0" fontId="5" fillId="0" borderId="14" xfId="3" applyFont="1" applyFill="1" applyBorder="1" applyAlignment="1" applyProtection="1">
      <alignment horizontal="center" vertical="center" wrapText="1"/>
    </xf>
    <xf numFmtId="3" fontId="5" fillId="0" borderId="14" xfId="3" applyNumberFormat="1" applyFont="1" applyFill="1" applyBorder="1" applyAlignment="1" applyProtection="1">
      <alignment horizontal="center" vertical="center" wrapText="1"/>
    </xf>
    <xf numFmtId="3" fontId="5" fillId="0" borderId="14" xfId="3" applyNumberFormat="1" applyFont="1" applyFill="1" applyBorder="1" applyAlignment="1" applyProtection="1">
      <alignment horizontal="center" vertical="center" wrapText="1"/>
    </xf>
    <xf numFmtId="3" fontId="5" fillId="0" borderId="33" xfId="3" applyNumberFormat="1" applyFont="1" applyFill="1" applyBorder="1" applyAlignment="1" applyProtection="1">
      <alignment horizontal="center" vertical="center" wrapText="1"/>
    </xf>
    <xf numFmtId="0" fontId="6" fillId="0" borderId="16" xfId="3" applyFont="1" applyFill="1" applyBorder="1" applyAlignment="1" applyProtection="1">
      <alignment horizontal="center" vertical="center"/>
    </xf>
    <xf numFmtId="0" fontId="6" fillId="0" borderId="16" xfId="3" applyFont="1" applyFill="1" applyBorder="1" applyAlignment="1" applyProtection="1">
      <alignment vertical="center" wrapText="1"/>
    </xf>
    <xf numFmtId="3" fontId="6" fillId="0" borderId="16" xfId="3" applyNumberFormat="1" applyFont="1" applyFill="1" applyBorder="1" applyAlignment="1" applyProtection="1">
      <alignment horizontal="center" vertical="center"/>
    </xf>
    <xf numFmtId="3" fontId="5" fillId="0" borderId="16" xfId="3" applyNumberFormat="1" applyFont="1" applyFill="1" applyBorder="1" applyAlignment="1" applyProtection="1">
      <alignment horizontal="center" vertical="center"/>
    </xf>
    <xf numFmtId="3" fontId="7" fillId="0" borderId="16" xfId="3" applyNumberFormat="1" applyFont="1" applyFill="1" applyBorder="1" applyAlignment="1">
      <alignment horizontal="center" vertical="center"/>
    </xf>
    <xf numFmtId="3" fontId="6" fillId="0" borderId="7" xfId="3" applyNumberFormat="1" applyFont="1" applyFill="1" applyBorder="1" applyAlignment="1" applyProtection="1">
      <alignment horizontal="center" vertical="center"/>
    </xf>
    <xf numFmtId="0" fontId="5" fillId="0" borderId="7" xfId="3" applyFont="1" applyFill="1" applyBorder="1" applyAlignment="1" applyProtection="1">
      <alignment vertical="center" wrapText="1"/>
    </xf>
    <xf numFmtId="3" fontId="5" fillId="0" borderId="7" xfId="3" applyNumberFormat="1" applyFont="1" applyFill="1" applyBorder="1" applyAlignment="1" applyProtection="1">
      <alignment horizontal="center" vertical="center"/>
    </xf>
    <xf numFmtId="3" fontId="7" fillId="0" borderId="7" xfId="3" applyNumberFormat="1" applyFont="1" applyFill="1" applyBorder="1" applyAlignment="1">
      <alignment horizontal="center" vertical="center"/>
    </xf>
    <xf numFmtId="3" fontId="5" fillId="0" borderId="22" xfId="3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2"/>
    <cellStyle name="Обычный 2 14" xfId="3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T48"/>
  <sheetViews>
    <sheetView view="pageBreakPreview" zoomScale="78" zoomScaleNormal="90" zoomScaleSheetLayoutView="78" workbookViewId="0">
      <pane xSplit="3" ySplit="6" topLeftCell="D16" activePane="bottomRight" state="frozen"/>
      <selection pane="topRight" activeCell="D1" sqref="D1"/>
      <selection pane="bottomLeft" activeCell="A6" sqref="A6"/>
      <selection pane="bottomRight" activeCell="D47" sqref="D47"/>
    </sheetView>
  </sheetViews>
  <sheetFormatPr defaultColWidth="12" defaultRowHeight="12" x14ac:dyDescent="0.2"/>
  <cols>
    <col min="1" max="1" width="5.42578125" style="3" customWidth="1"/>
    <col min="2" max="2" width="9.140625" style="3" customWidth="1"/>
    <col min="3" max="3" width="28.28515625" style="3" customWidth="1"/>
    <col min="4" max="72" width="16.5703125" style="3" customWidth="1"/>
    <col min="73" max="16384" width="12" style="3"/>
  </cols>
  <sheetData>
    <row r="1" spans="1:72" ht="54.75" customHeight="1" x14ac:dyDescent="0.2">
      <c r="A1" s="71"/>
      <c r="B1" s="71"/>
      <c r="C1" s="71"/>
      <c r="D1" s="71"/>
      <c r="E1" s="2"/>
      <c r="F1" s="2"/>
      <c r="G1" s="2"/>
      <c r="I1" s="57" t="s">
        <v>308</v>
      </c>
      <c r="J1" s="57"/>
      <c r="K1" s="57"/>
    </row>
    <row r="2" spans="1:72" ht="21.75" customHeight="1" x14ac:dyDescent="0.2">
      <c r="A2" s="1"/>
      <c r="B2" s="72" t="s">
        <v>199</v>
      </c>
      <c r="C2" s="1"/>
      <c r="D2" s="1"/>
      <c r="E2" s="2"/>
      <c r="F2" s="2"/>
      <c r="G2" s="2"/>
      <c r="I2" s="16"/>
      <c r="J2" s="16"/>
      <c r="K2" s="16"/>
    </row>
    <row r="3" spans="1:72" ht="16.5" customHeight="1" thickBot="1" x14ac:dyDescent="0.25">
      <c r="C3" s="4"/>
      <c r="G3" s="5"/>
    </row>
    <row r="4" spans="1:72" ht="55.5" customHeight="1" x14ac:dyDescent="0.2">
      <c r="A4" s="77" t="s">
        <v>200</v>
      </c>
      <c r="B4" s="78" t="s">
        <v>201</v>
      </c>
      <c r="C4" s="78" t="s">
        <v>202</v>
      </c>
      <c r="D4" s="79" t="s">
        <v>203</v>
      </c>
      <c r="E4" s="79" t="s">
        <v>204</v>
      </c>
      <c r="F4" s="79" t="s">
        <v>205</v>
      </c>
      <c r="G4" s="79" t="s">
        <v>206</v>
      </c>
      <c r="H4" s="79" t="s">
        <v>207</v>
      </c>
      <c r="I4" s="79" t="s">
        <v>208</v>
      </c>
      <c r="J4" s="79" t="s">
        <v>28</v>
      </c>
      <c r="K4" s="79" t="s">
        <v>29</v>
      </c>
      <c r="L4" s="79" t="s">
        <v>30</v>
      </c>
      <c r="M4" s="79" t="s">
        <v>209</v>
      </c>
      <c r="N4" s="79" t="s">
        <v>210</v>
      </c>
      <c r="O4" s="79" t="s">
        <v>211</v>
      </c>
      <c r="P4" s="79" t="s">
        <v>212</v>
      </c>
      <c r="Q4" s="79" t="s">
        <v>213</v>
      </c>
      <c r="R4" s="79" t="s">
        <v>214</v>
      </c>
      <c r="S4" s="79" t="s">
        <v>215</v>
      </c>
      <c r="T4" s="79" t="s">
        <v>216</v>
      </c>
      <c r="U4" s="79" t="s">
        <v>217</v>
      </c>
      <c r="V4" s="79" t="s">
        <v>218</v>
      </c>
      <c r="W4" s="79" t="s">
        <v>219</v>
      </c>
      <c r="X4" s="79" t="s">
        <v>26</v>
      </c>
      <c r="Y4" s="79" t="s">
        <v>220</v>
      </c>
      <c r="Z4" s="79" t="s">
        <v>5</v>
      </c>
      <c r="AA4" s="79" t="s">
        <v>221</v>
      </c>
      <c r="AB4" s="79" t="s">
        <v>222</v>
      </c>
      <c r="AC4" s="79" t="s">
        <v>223</v>
      </c>
      <c r="AD4" s="79" t="s">
        <v>224</v>
      </c>
      <c r="AE4" s="79" t="s">
        <v>225</v>
      </c>
      <c r="AF4" s="80" t="s">
        <v>226</v>
      </c>
      <c r="AG4" s="79" t="s">
        <v>108</v>
      </c>
      <c r="AH4" s="79" t="s">
        <v>227</v>
      </c>
      <c r="AI4" s="79" t="s">
        <v>228</v>
      </c>
      <c r="AJ4" s="79" t="s">
        <v>229</v>
      </c>
      <c r="AK4" s="79" t="s">
        <v>230</v>
      </c>
      <c r="AL4" s="79" t="s">
        <v>231</v>
      </c>
      <c r="AM4" s="79" t="s">
        <v>232</v>
      </c>
      <c r="AN4" s="79" t="s">
        <v>233</v>
      </c>
      <c r="AO4" s="80" t="s">
        <v>234</v>
      </c>
      <c r="AP4" s="79" t="s">
        <v>235</v>
      </c>
      <c r="AQ4" s="79" t="s">
        <v>236</v>
      </c>
      <c r="AR4" s="79" t="s">
        <v>56</v>
      </c>
      <c r="AS4" s="79" t="s">
        <v>61</v>
      </c>
      <c r="AT4" s="79" t="s">
        <v>237</v>
      </c>
      <c r="AU4" s="79" t="s">
        <v>53</v>
      </c>
      <c r="AV4" s="79" t="s">
        <v>238</v>
      </c>
      <c r="AW4" s="79" t="s">
        <v>239</v>
      </c>
      <c r="AX4" s="79" t="s">
        <v>240</v>
      </c>
      <c r="AY4" s="80" t="s">
        <v>241</v>
      </c>
      <c r="AZ4" s="79" t="s">
        <v>242</v>
      </c>
      <c r="BA4" s="79" t="s">
        <v>243</v>
      </c>
      <c r="BB4" s="79" t="s">
        <v>244</v>
      </c>
      <c r="BC4" s="79" t="s">
        <v>245</v>
      </c>
      <c r="BD4" s="79" t="s">
        <v>246</v>
      </c>
      <c r="BE4" s="79" t="s">
        <v>247</v>
      </c>
      <c r="BF4" s="79" t="s">
        <v>248</v>
      </c>
      <c r="BG4" s="79" t="s">
        <v>249</v>
      </c>
      <c r="BH4" s="79" t="s">
        <v>250</v>
      </c>
      <c r="BI4" s="79" t="s">
        <v>251</v>
      </c>
      <c r="BJ4" s="80" t="s">
        <v>252</v>
      </c>
      <c r="BK4" s="79" t="s">
        <v>253</v>
      </c>
      <c r="BL4" s="79" t="s">
        <v>254</v>
      </c>
      <c r="BM4" s="79" t="s">
        <v>255</v>
      </c>
      <c r="BN4" s="79" t="s">
        <v>130</v>
      </c>
      <c r="BO4" s="79" t="s">
        <v>256</v>
      </c>
      <c r="BP4" s="79" t="s">
        <v>257</v>
      </c>
      <c r="BQ4" s="79" t="s">
        <v>258</v>
      </c>
      <c r="BR4" s="79" t="s">
        <v>259</v>
      </c>
      <c r="BS4" s="80" t="s">
        <v>260</v>
      </c>
      <c r="BT4" s="81" t="s">
        <v>261</v>
      </c>
    </row>
    <row r="5" spans="1:72" ht="16.5" customHeight="1" thickBot="1" x14ac:dyDescent="0.25">
      <c r="A5" s="85"/>
      <c r="B5" s="86"/>
      <c r="C5" s="86"/>
      <c r="D5" s="87">
        <v>780043</v>
      </c>
      <c r="E5" s="87">
        <v>780048</v>
      </c>
      <c r="F5" s="87">
        <v>780006</v>
      </c>
      <c r="G5" s="87">
        <v>780013</v>
      </c>
      <c r="H5" s="87">
        <v>780017</v>
      </c>
      <c r="I5" s="87">
        <v>780187</v>
      </c>
      <c r="J5" s="87">
        <v>780044</v>
      </c>
      <c r="K5" s="87">
        <v>780045</v>
      </c>
      <c r="L5" s="87">
        <v>780046</v>
      </c>
      <c r="M5" s="87">
        <v>780047</v>
      </c>
      <c r="N5" s="87">
        <v>780003</v>
      </c>
      <c r="O5" s="87">
        <v>780004</v>
      </c>
      <c r="P5" s="87">
        <v>780167</v>
      </c>
      <c r="Q5" s="87">
        <v>780007</v>
      </c>
      <c r="R5" s="87">
        <v>780008</v>
      </c>
      <c r="S5" s="87">
        <v>780012</v>
      </c>
      <c r="T5" s="87">
        <v>780016</v>
      </c>
      <c r="U5" s="87">
        <v>780036</v>
      </c>
      <c r="V5" s="87">
        <v>780151</v>
      </c>
      <c r="W5" s="87">
        <v>780182</v>
      </c>
      <c r="X5" s="87">
        <v>780042</v>
      </c>
      <c r="Y5" s="87">
        <v>780001</v>
      </c>
      <c r="Z5" s="87">
        <v>780009</v>
      </c>
      <c r="AA5" s="87">
        <v>780010</v>
      </c>
      <c r="AB5" s="87">
        <v>780011</v>
      </c>
      <c r="AC5" s="87">
        <v>780014</v>
      </c>
      <c r="AD5" s="87">
        <v>780240</v>
      </c>
      <c r="AE5" s="87">
        <v>780209</v>
      </c>
      <c r="AF5" s="88"/>
      <c r="AG5" s="87">
        <v>780153</v>
      </c>
      <c r="AH5" s="87">
        <v>780031</v>
      </c>
      <c r="AI5" s="87">
        <v>780168</v>
      </c>
      <c r="AJ5" s="87">
        <v>780033</v>
      </c>
      <c r="AK5" s="87">
        <v>780034</v>
      </c>
      <c r="AL5" s="87">
        <v>780226</v>
      </c>
      <c r="AM5" s="87">
        <v>780030</v>
      </c>
      <c r="AN5" s="87">
        <v>780032</v>
      </c>
      <c r="AO5" s="88"/>
      <c r="AP5" s="87">
        <v>780070</v>
      </c>
      <c r="AQ5" s="87">
        <v>780076</v>
      </c>
      <c r="AR5" s="87">
        <v>780077</v>
      </c>
      <c r="AS5" s="87">
        <v>780084</v>
      </c>
      <c r="AT5" s="87">
        <v>780072</v>
      </c>
      <c r="AU5" s="87">
        <v>780073</v>
      </c>
      <c r="AV5" s="87">
        <v>780071</v>
      </c>
      <c r="AW5" s="87">
        <v>780074</v>
      </c>
      <c r="AX5" s="87"/>
      <c r="AY5" s="88"/>
      <c r="AZ5" s="87">
        <v>780152</v>
      </c>
      <c r="BA5" s="87">
        <v>780018</v>
      </c>
      <c r="BB5" s="87">
        <v>780039</v>
      </c>
      <c r="BC5" s="87">
        <v>780037</v>
      </c>
      <c r="BD5" s="87">
        <v>780035</v>
      </c>
      <c r="BE5" s="87">
        <v>780079</v>
      </c>
      <c r="BF5" s="87">
        <v>780219</v>
      </c>
      <c r="BG5" s="87">
        <v>780245</v>
      </c>
      <c r="BH5" s="87">
        <v>780264</v>
      </c>
      <c r="BI5" s="87">
        <v>780296</v>
      </c>
      <c r="BJ5" s="88"/>
      <c r="BK5" s="87">
        <v>780075</v>
      </c>
      <c r="BL5" s="87">
        <v>780049</v>
      </c>
      <c r="BM5" s="87">
        <v>780131</v>
      </c>
      <c r="BN5" s="87">
        <v>780224</v>
      </c>
      <c r="BO5" s="87">
        <v>780211</v>
      </c>
      <c r="BP5" s="87">
        <v>780376</v>
      </c>
      <c r="BQ5" s="87">
        <v>780694</v>
      </c>
      <c r="BR5" s="87">
        <v>780662</v>
      </c>
      <c r="BS5" s="88"/>
      <c r="BT5" s="89"/>
    </row>
    <row r="6" spans="1:72" s="7" customFormat="1" ht="12" customHeight="1" thickBot="1" x14ac:dyDescent="0.25">
      <c r="A6" s="82">
        <v>1</v>
      </c>
      <c r="B6" s="83">
        <f>A6+1</f>
        <v>2</v>
      </c>
      <c r="C6" s="83">
        <f t="shared" ref="C6:BN6" si="0">B6+1</f>
        <v>3</v>
      </c>
      <c r="D6" s="83">
        <f t="shared" si="0"/>
        <v>4</v>
      </c>
      <c r="E6" s="83">
        <f t="shared" si="0"/>
        <v>5</v>
      </c>
      <c r="F6" s="83">
        <f t="shared" si="0"/>
        <v>6</v>
      </c>
      <c r="G6" s="83">
        <f t="shared" si="0"/>
        <v>7</v>
      </c>
      <c r="H6" s="83">
        <f t="shared" si="0"/>
        <v>8</v>
      </c>
      <c r="I6" s="83">
        <f t="shared" si="0"/>
        <v>9</v>
      </c>
      <c r="J6" s="83">
        <f t="shared" si="0"/>
        <v>10</v>
      </c>
      <c r="K6" s="83">
        <f t="shared" si="0"/>
        <v>11</v>
      </c>
      <c r="L6" s="83">
        <f t="shared" si="0"/>
        <v>12</v>
      </c>
      <c r="M6" s="83">
        <f t="shared" si="0"/>
        <v>13</v>
      </c>
      <c r="N6" s="83">
        <f t="shared" si="0"/>
        <v>14</v>
      </c>
      <c r="O6" s="83">
        <f t="shared" si="0"/>
        <v>15</v>
      </c>
      <c r="P6" s="83">
        <f t="shared" si="0"/>
        <v>16</v>
      </c>
      <c r="Q6" s="83">
        <f t="shared" si="0"/>
        <v>17</v>
      </c>
      <c r="R6" s="83">
        <f t="shared" si="0"/>
        <v>18</v>
      </c>
      <c r="S6" s="83">
        <f t="shared" si="0"/>
        <v>19</v>
      </c>
      <c r="T6" s="83">
        <f t="shared" si="0"/>
        <v>20</v>
      </c>
      <c r="U6" s="83">
        <f t="shared" si="0"/>
        <v>21</v>
      </c>
      <c r="V6" s="83">
        <f t="shared" si="0"/>
        <v>22</v>
      </c>
      <c r="W6" s="83">
        <f t="shared" si="0"/>
        <v>23</v>
      </c>
      <c r="X6" s="83">
        <f t="shared" si="0"/>
        <v>24</v>
      </c>
      <c r="Y6" s="83">
        <f t="shared" si="0"/>
        <v>25</v>
      </c>
      <c r="Z6" s="83">
        <f t="shared" si="0"/>
        <v>26</v>
      </c>
      <c r="AA6" s="83">
        <f t="shared" si="0"/>
        <v>27</v>
      </c>
      <c r="AB6" s="83">
        <f t="shared" si="0"/>
        <v>28</v>
      </c>
      <c r="AC6" s="83">
        <f t="shared" si="0"/>
        <v>29</v>
      </c>
      <c r="AD6" s="83">
        <f t="shared" si="0"/>
        <v>30</v>
      </c>
      <c r="AE6" s="83">
        <f t="shared" si="0"/>
        <v>31</v>
      </c>
      <c r="AF6" s="83">
        <f t="shared" si="0"/>
        <v>32</v>
      </c>
      <c r="AG6" s="83">
        <f t="shared" si="0"/>
        <v>33</v>
      </c>
      <c r="AH6" s="83">
        <f t="shared" si="0"/>
        <v>34</v>
      </c>
      <c r="AI6" s="83">
        <f t="shared" si="0"/>
        <v>35</v>
      </c>
      <c r="AJ6" s="83">
        <f t="shared" si="0"/>
        <v>36</v>
      </c>
      <c r="AK6" s="83">
        <f t="shared" si="0"/>
        <v>37</v>
      </c>
      <c r="AL6" s="83">
        <f t="shared" si="0"/>
        <v>38</v>
      </c>
      <c r="AM6" s="83">
        <f t="shared" si="0"/>
        <v>39</v>
      </c>
      <c r="AN6" s="83">
        <f t="shared" si="0"/>
        <v>40</v>
      </c>
      <c r="AO6" s="83">
        <f t="shared" si="0"/>
        <v>41</v>
      </c>
      <c r="AP6" s="83">
        <f t="shared" si="0"/>
        <v>42</v>
      </c>
      <c r="AQ6" s="83">
        <f t="shared" si="0"/>
        <v>43</v>
      </c>
      <c r="AR6" s="83">
        <f t="shared" si="0"/>
        <v>44</v>
      </c>
      <c r="AS6" s="83">
        <f t="shared" si="0"/>
        <v>45</v>
      </c>
      <c r="AT6" s="83">
        <f t="shared" si="0"/>
        <v>46</v>
      </c>
      <c r="AU6" s="83">
        <f t="shared" si="0"/>
        <v>47</v>
      </c>
      <c r="AV6" s="83">
        <f t="shared" si="0"/>
        <v>48</v>
      </c>
      <c r="AW6" s="83">
        <f t="shared" si="0"/>
        <v>49</v>
      </c>
      <c r="AX6" s="83">
        <f t="shared" si="0"/>
        <v>50</v>
      </c>
      <c r="AY6" s="83">
        <f t="shared" si="0"/>
        <v>51</v>
      </c>
      <c r="AZ6" s="83">
        <f t="shared" si="0"/>
        <v>52</v>
      </c>
      <c r="BA6" s="83">
        <f t="shared" si="0"/>
        <v>53</v>
      </c>
      <c r="BB6" s="83">
        <f t="shared" si="0"/>
        <v>54</v>
      </c>
      <c r="BC6" s="83">
        <f t="shared" si="0"/>
        <v>55</v>
      </c>
      <c r="BD6" s="83">
        <f t="shared" si="0"/>
        <v>56</v>
      </c>
      <c r="BE6" s="83">
        <f t="shared" si="0"/>
        <v>57</v>
      </c>
      <c r="BF6" s="83">
        <f t="shared" si="0"/>
        <v>58</v>
      </c>
      <c r="BG6" s="83">
        <f t="shared" si="0"/>
        <v>59</v>
      </c>
      <c r="BH6" s="83">
        <f t="shared" si="0"/>
        <v>60</v>
      </c>
      <c r="BI6" s="83">
        <f t="shared" si="0"/>
        <v>61</v>
      </c>
      <c r="BJ6" s="83">
        <f t="shared" si="0"/>
        <v>62</v>
      </c>
      <c r="BK6" s="83">
        <f t="shared" si="0"/>
        <v>63</v>
      </c>
      <c r="BL6" s="83">
        <f t="shared" si="0"/>
        <v>64</v>
      </c>
      <c r="BM6" s="83">
        <f t="shared" si="0"/>
        <v>65</v>
      </c>
      <c r="BN6" s="83">
        <f t="shared" si="0"/>
        <v>66</v>
      </c>
      <c r="BO6" s="83">
        <f t="shared" ref="BO6:BT6" si="1">BN6+1</f>
        <v>67</v>
      </c>
      <c r="BP6" s="83">
        <f t="shared" si="1"/>
        <v>68</v>
      </c>
      <c r="BQ6" s="83">
        <f t="shared" si="1"/>
        <v>69</v>
      </c>
      <c r="BR6" s="83">
        <f t="shared" si="1"/>
        <v>70</v>
      </c>
      <c r="BS6" s="83">
        <f t="shared" si="1"/>
        <v>71</v>
      </c>
      <c r="BT6" s="84">
        <f t="shared" si="1"/>
        <v>72</v>
      </c>
    </row>
    <row r="7" spans="1:72" ht="20.25" customHeight="1" x14ac:dyDescent="0.2">
      <c r="A7" s="75">
        <v>1</v>
      </c>
      <c r="B7" s="75" t="s">
        <v>140</v>
      </c>
      <c r="C7" s="76" t="s">
        <v>262</v>
      </c>
      <c r="D7" s="8">
        <v>0</v>
      </c>
      <c r="E7" s="8">
        <v>43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1785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9">
        <f t="shared" ref="AF7:AF47" si="2">SUM(D7:AE7)</f>
        <v>1828</v>
      </c>
      <c r="AG7" s="8">
        <v>2708</v>
      </c>
      <c r="AH7" s="8">
        <v>1519</v>
      </c>
      <c r="AI7" s="8">
        <v>0</v>
      </c>
      <c r="AJ7" s="8">
        <v>35</v>
      </c>
      <c r="AK7" s="8">
        <v>0</v>
      </c>
      <c r="AL7" s="8">
        <v>0</v>
      </c>
      <c r="AM7" s="8">
        <v>432</v>
      </c>
      <c r="AN7" s="8">
        <v>16</v>
      </c>
      <c r="AO7" s="9">
        <f>SUM(AG7:AN7)</f>
        <v>4710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9">
        <f>SUM(AP7:AW7)</f>
        <v>0</v>
      </c>
      <c r="AY7" s="10">
        <f>AX7+AO7+AF7</f>
        <v>6538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9">
        <f t="shared" ref="BJ7:BJ47" si="3">SUM(AZ7:BI7)</f>
        <v>0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0</v>
      </c>
      <c r="BQ7" s="8">
        <v>0</v>
      </c>
      <c r="BR7" s="8">
        <v>0</v>
      </c>
      <c r="BS7" s="9">
        <f t="shared" ref="BS7:BS47" si="4">SUM(BK7:BR7)</f>
        <v>0</v>
      </c>
      <c r="BT7" s="9">
        <f t="shared" ref="BT7:BT47" si="5">BS7+BJ7+AY7</f>
        <v>6538</v>
      </c>
    </row>
    <row r="8" spans="1:72" ht="24" x14ac:dyDescent="0.2">
      <c r="A8" s="73">
        <v>2</v>
      </c>
      <c r="B8" s="73" t="s">
        <v>142</v>
      </c>
      <c r="C8" s="74" t="s">
        <v>263</v>
      </c>
      <c r="D8" s="11">
        <v>0</v>
      </c>
      <c r="E8" s="11">
        <v>2210</v>
      </c>
      <c r="F8" s="11">
        <v>4805</v>
      </c>
      <c r="G8" s="11">
        <v>2789</v>
      </c>
      <c r="H8" s="11">
        <v>2479</v>
      </c>
      <c r="I8" s="11">
        <v>0</v>
      </c>
      <c r="J8" s="11">
        <v>0</v>
      </c>
      <c r="K8" s="11">
        <v>3654</v>
      </c>
      <c r="L8" s="11">
        <v>4909</v>
      </c>
      <c r="M8" s="11">
        <v>8388</v>
      </c>
      <c r="N8" s="11">
        <v>0</v>
      </c>
      <c r="O8" s="11">
        <v>8307</v>
      </c>
      <c r="P8" s="11">
        <v>0</v>
      </c>
      <c r="Q8" s="11">
        <v>2650</v>
      </c>
      <c r="R8" s="11">
        <v>0</v>
      </c>
      <c r="S8" s="11">
        <v>4380</v>
      </c>
      <c r="T8" s="11">
        <v>151</v>
      </c>
      <c r="U8" s="11">
        <v>6998</v>
      </c>
      <c r="V8" s="11">
        <v>184</v>
      </c>
      <c r="W8" s="11">
        <v>0</v>
      </c>
      <c r="X8" s="11">
        <v>2151</v>
      </c>
      <c r="Y8" s="11">
        <v>4943</v>
      </c>
      <c r="Z8" s="11">
        <v>4811</v>
      </c>
      <c r="AA8" s="11">
        <v>1299</v>
      </c>
      <c r="AB8" s="11">
        <v>2130</v>
      </c>
      <c r="AC8" s="11">
        <v>1178</v>
      </c>
      <c r="AD8" s="11">
        <v>0</v>
      </c>
      <c r="AE8" s="11">
        <v>2400</v>
      </c>
      <c r="AF8" s="12">
        <f t="shared" si="2"/>
        <v>70816</v>
      </c>
      <c r="AG8" s="11">
        <v>0</v>
      </c>
      <c r="AH8" s="11">
        <v>53</v>
      </c>
      <c r="AI8" s="11">
        <v>0</v>
      </c>
      <c r="AJ8" s="11">
        <v>0</v>
      </c>
      <c r="AK8" s="11">
        <v>849</v>
      </c>
      <c r="AL8" s="11">
        <v>0</v>
      </c>
      <c r="AM8" s="11">
        <v>50</v>
      </c>
      <c r="AN8" s="11">
        <v>0</v>
      </c>
      <c r="AO8" s="12">
        <f t="shared" ref="AO8:AO47" si="6">SUM(AG8:AN8)</f>
        <v>952</v>
      </c>
      <c r="AP8" s="11">
        <v>572</v>
      </c>
      <c r="AQ8" s="11">
        <v>118</v>
      </c>
      <c r="AR8" s="11">
        <v>0</v>
      </c>
      <c r="AS8" s="11">
        <v>1095</v>
      </c>
      <c r="AT8" s="11">
        <v>166</v>
      </c>
      <c r="AU8" s="11">
        <v>34</v>
      </c>
      <c r="AV8" s="11">
        <v>100</v>
      </c>
      <c r="AW8" s="11">
        <v>427</v>
      </c>
      <c r="AX8" s="12">
        <f t="shared" ref="AX8:AX47" si="7">SUM(AP8:AW8)</f>
        <v>2512</v>
      </c>
      <c r="AY8" s="13">
        <f t="shared" ref="AY8:AY47" si="8">AX8+AO8+AF8</f>
        <v>74280</v>
      </c>
      <c r="AZ8" s="11">
        <v>138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8</v>
      </c>
      <c r="BH8" s="11">
        <v>0</v>
      </c>
      <c r="BI8" s="11">
        <v>0</v>
      </c>
      <c r="BJ8" s="12">
        <f t="shared" si="3"/>
        <v>146</v>
      </c>
      <c r="BK8" s="11">
        <v>0</v>
      </c>
      <c r="BL8" s="11">
        <v>39</v>
      </c>
      <c r="BM8" s="11">
        <v>151</v>
      </c>
      <c r="BN8" s="11">
        <v>12</v>
      </c>
      <c r="BO8" s="11">
        <v>0</v>
      </c>
      <c r="BP8" s="11">
        <v>0</v>
      </c>
      <c r="BQ8" s="11">
        <v>0</v>
      </c>
      <c r="BR8" s="11">
        <v>5</v>
      </c>
      <c r="BS8" s="12">
        <f t="shared" si="4"/>
        <v>207</v>
      </c>
      <c r="BT8" s="12">
        <f t="shared" si="5"/>
        <v>74633</v>
      </c>
    </row>
    <row r="9" spans="1:72" ht="24" x14ac:dyDescent="0.2">
      <c r="A9" s="73">
        <v>3</v>
      </c>
      <c r="B9" s="73" t="s">
        <v>142</v>
      </c>
      <c r="C9" s="74" t="s">
        <v>264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376</v>
      </c>
      <c r="L9" s="11">
        <v>0</v>
      </c>
      <c r="M9" s="11">
        <v>0</v>
      </c>
      <c r="N9" s="11">
        <v>0</v>
      </c>
      <c r="O9" s="11">
        <v>0</v>
      </c>
      <c r="P9" s="11">
        <v>1300</v>
      </c>
      <c r="Q9" s="11">
        <v>0</v>
      </c>
      <c r="R9" s="11">
        <v>0</v>
      </c>
      <c r="S9" s="11">
        <v>2305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1550</v>
      </c>
      <c r="AA9" s="11">
        <v>947</v>
      </c>
      <c r="AB9" s="11">
        <v>0</v>
      </c>
      <c r="AC9" s="11">
        <v>0</v>
      </c>
      <c r="AD9" s="11">
        <v>0</v>
      </c>
      <c r="AE9" s="11">
        <v>0</v>
      </c>
      <c r="AF9" s="12">
        <f t="shared" si="2"/>
        <v>6478</v>
      </c>
      <c r="AG9" s="11">
        <v>0</v>
      </c>
      <c r="AH9" s="11">
        <v>0</v>
      </c>
      <c r="AI9" s="11">
        <v>0</v>
      </c>
      <c r="AJ9" s="11">
        <v>0</v>
      </c>
      <c r="AK9" s="11">
        <v>0</v>
      </c>
      <c r="AL9" s="11">
        <v>0</v>
      </c>
      <c r="AM9" s="11">
        <v>0</v>
      </c>
      <c r="AN9" s="11">
        <v>0</v>
      </c>
      <c r="AO9" s="12">
        <f t="shared" si="6"/>
        <v>0</v>
      </c>
      <c r="AP9" s="11">
        <v>3932</v>
      </c>
      <c r="AQ9" s="11">
        <v>3652</v>
      </c>
      <c r="AR9" s="11">
        <v>4650</v>
      </c>
      <c r="AS9" s="11">
        <v>4800</v>
      </c>
      <c r="AT9" s="11">
        <v>2419</v>
      </c>
      <c r="AU9" s="11">
        <v>3517</v>
      </c>
      <c r="AV9" s="11">
        <v>2550</v>
      </c>
      <c r="AW9" s="11">
        <v>4668</v>
      </c>
      <c r="AX9" s="12">
        <f t="shared" si="7"/>
        <v>30188</v>
      </c>
      <c r="AY9" s="13">
        <f t="shared" si="8"/>
        <v>36666</v>
      </c>
      <c r="AZ9" s="11">
        <v>551</v>
      </c>
      <c r="BA9" s="11">
        <v>0</v>
      </c>
      <c r="BB9" s="11">
        <v>1636</v>
      </c>
      <c r="BC9" s="11">
        <v>0</v>
      </c>
      <c r="BD9" s="11">
        <v>2491</v>
      </c>
      <c r="BE9" s="11">
        <v>410</v>
      </c>
      <c r="BF9" s="11">
        <v>0</v>
      </c>
      <c r="BG9" s="11">
        <v>0</v>
      </c>
      <c r="BH9" s="11">
        <v>877</v>
      </c>
      <c r="BI9" s="11">
        <v>0</v>
      </c>
      <c r="BJ9" s="12">
        <f t="shared" si="3"/>
        <v>5965</v>
      </c>
      <c r="BK9" s="11">
        <v>817</v>
      </c>
      <c r="BL9" s="11">
        <v>0</v>
      </c>
      <c r="BM9" s="11">
        <v>0</v>
      </c>
      <c r="BN9" s="11">
        <v>0</v>
      </c>
      <c r="BO9" s="11">
        <v>0</v>
      </c>
      <c r="BP9" s="11">
        <v>0</v>
      </c>
      <c r="BQ9" s="11">
        <v>457</v>
      </c>
      <c r="BR9" s="11">
        <v>0</v>
      </c>
      <c r="BS9" s="12">
        <f t="shared" si="4"/>
        <v>1274</v>
      </c>
      <c r="BT9" s="12">
        <f t="shared" si="5"/>
        <v>43905</v>
      </c>
    </row>
    <row r="10" spans="1:72" ht="24" x14ac:dyDescent="0.2">
      <c r="A10" s="73">
        <v>4</v>
      </c>
      <c r="B10" s="73" t="s">
        <v>142</v>
      </c>
      <c r="C10" s="74" t="s">
        <v>265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800</v>
      </c>
      <c r="Q10" s="11">
        <v>0</v>
      </c>
      <c r="R10" s="11">
        <v>0</v>
      </c>
      <c r="S10" s="11">
        <v>853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1509</v>
      </c>
      <c r="AA10" s="11">
        <v>462</v>
      </c>
      <c r="AB10" s="11">
        <v>0</v>
      </c>
      <c r="AC10" s="11">
        <v>629</v>
      </c>
      <c r="AD10" s="11">
        <v>0</v>
      </c>
      <c r="AE10" s="11">
        <v>0</v>
      </c>
      <c r="AF10" s="12">
        <f t="shared" si="2"/>
        <v>4253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2">
        <f t="shared" si="6"/>
        <v>0</v>
      </c>
      <c r="AP10" s="11">
        <v>4349</v>
      </c>
      <c r="AQ10" s="11">
        <v>4295</v>
      </c>
      <c r="AR10" s="11">
        <v>4200</v>
      </c>
      <c r="AS10" s="11">
        <v>4250</v>
      </c>
      <c r="AT10" s="11">
        <v>3280</v>
      </c>
      <c r="AU10" s="11">
        <v>3010</v>
      </c>
      <c r="AV10" s="11">
        <v>2100</v>
      </c>
      <c r="AW10" s="11">
        <v>4914</v>
      </c>
      <c r="AX10" s="12">
        <f t="shared" si="7"/>
        <v>30398</v>
      </c>
      <c r="AY10" s="13">
        <f t="shared" si="8"/>
        <v>34651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0</v>
      </c>
      <c r="BH10" s="11">
        <v>0</v>
      </c>
      <c r="BI10" s="11">
        <v>0</v>
      </c>
      <c r="BJ10" s="12">
        <f t="shared" si="3"/>
        <v>0</v>
      </c>
      <c r="BK10" s="11">
        <v>122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5</v>
      </c>
      <c r="BR10" s="11">
        <v>0</v>
      </c>
      <c r="BS10" s="12">
        <f t="shared" si="4"/>
        <v>127</v>
      </c>
      <c r="BT10" s="12">
        <f t="shared" si="5"/>
        <v>34778</v>
      </c>
    </row>
    <row r="11" spans="1:72" x14ac:dyDescent="0.2">
      <c r="A11" s="73">
        <v>5</v>
      </c>
      <c r="B11" s="73" t="s">
        <v>145</v>
      </c>
      <c r="C11" s="74" t="s">
        <v>266</v>
      </c>
      <c r="D11" s="11">
        <v>297</v>
      </c>
      <c r="E11" s="11">
        <v>504</v>
      </c>
      <c r="F11" s="11">
        <v>2153</v>
      </c>
      <c r="G11" s="11">
        <v>0</v>
      </c>
      <c r="H11" s="11">
        <v>0</v>
      </c>
      <c r="I11" s="11">
        <v>0</v>
      </c>
      <c r="J11" s="11">
        <v>0</v>
      </c>
      <c r="K11" s="11">
        <v>117</v>
      </c>
      <c r="L11" s="11">
        <v>250</v>
      </c>
      <c r="M11" s="11">
        <v>1274</v>
      </c>
      <c r="N11" s="11">
        <v>0</v>
      </c>
      <c r="O11" s="11">
        <v>1907</v>
      </c>
      <c r="P11" s="11">
        <v>0</v>
      </c>
      <c r="Q11" s="11">
        <v>968</v>
      </c>
      <c r="R11" s="11">
        <v>0</v>
      </c>
      <c r="S11" s="11">
        <v>0</v>
      </c>
      <c r="T11" s="11">
        <v>264</v>
      </c>
      <c r="U11" s="11">
        <v>384</v>
      </c>
      <c r="V11" s="11">
        <v>0</v>
      </c>
      <c r="W11" s="11">
        <v>0</v>
      </c>
      <c r="X11" s="11">
        <v>0</v>
      </c>
      <c r="Y11" s="11">
        <v>0</v>
      </c>
      <c r="Z11" s="11">
        <v>440</v>
      </c>
      <c r="AA11" s="11">
        <v>0</v>
      </c>
      <c r="AB11" s="11">
        <v>337</v>
      </c>
      <c r="AC11" s="11">
        <v>0</v>
      </c>
      <c r="AD11" s="11">
        <v>0</v>
      </c>
      <c r="AE11" s="11">
        <v>0</v>
      </c>
      <c r="AF11" s="12">
        <f t="shared" si="2"/>
        <v>8895</v>
      </c>
      <c r="AG11" s="11">
        <v>447</v>
      </c>
      <c r="AH11" s="11">
        <v>906</v>
      </c>
      <c r="AI11" s="11">
        <v>284</v>
      </c>
      <c r="AJ11" s="11">
        <v>0</v>
      </c>
      <c r="AK11" s="11">
        <v>0</v>
      </c>
      <c r="AL11" s="11">
        <v>0</v>
      </c>
      <c r="AM11" s="11">
        <v>0</v>
      </c>
      <c r="AN11" s="11">
        <v>109</v>
      </c>
      <c r="AO11" s="12">
        <f t="shared" si="6"/>
        <v>1746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2">
        <f t="shared" si="7"/>
        <v>0</v>
      </c>
      <c r="AY11" s="13">
        <f t="shared" si="8"/>
        <v>10641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2">
        <f t="shared" si="3"/>
        <v>0</v>
      </c>
      <c r="BK11" s="11">
        <v>0</v>
      </c>
      <c r="BL11" s="11">
        <v>0</v>
      </c>
      <c r="BM11" s="11">
        <v>75</v>
      </c>
      <c r="BN11" s="11">
        <v>0</v>
      </c>
      <c r="BO11" s="11">
        <v>0</v>
      </c>
      <c r="BP11" s="11">
        <v>0</v>
      </c>
      <c r="BQ11" s="11">
        <v>0</v>
      </c>
      <c r="BR11" s="11">
        <v>0</v>
      </c>
      <c r="BS11" s="12">
        <f t="shared" si="4"/>
        <v>75</v>
      </c>
      <c r="BT11" s="12">
        <f t="shared" si="5"/>
        <v>10716</v>
      </c>
    </row>
    <row r="12" spans="1:72" x14ac:dyDescent="0.2">
      <c r="A12" s="73">
        <v>6</v>
      </c>
      <c r="B12" s="73" t="s">
        <v>147</v>
      </c>
      <c r="C12" s="74" t="s">
        <v>267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46</v>
      </c>
      <c r="L12" s="11">
        <v>0</v>
      </c>
      <c r="M12" s="11">
        <v>980</v>
      </c>
      <c r="N12" s="11">
        <v>0</v>
      </c>
      <c r="O12" s="11">
        <v>55</v>
      </c>
      <c r="P12" s="11">
        <v>0</v>
      </c>
      <c r="Q12" s="11">
        <v>1165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20</v>
      </c>
      <c r="AE12" s="11">
        <v>0</v>
      </c>
      <c r="AF12" s="12">
        <f t="shared" si="2"/>
        <v>2266</v>
      </c>
      <c r="AG12" s="11">
        <v>2597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2">
        <f t="shared" si="6"/>
        <v>2597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2">
        <f t="shared" si="7"/>
        <v>0</v>
      </c>
      <c r="AY12" s="13">
        <f t="shared" si="8"/>
        <v>4863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2">
        <f t="shared" si="3"/>
        <v>0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0</v>
      </c>
      <c r="BR12" s="11">
        <v>0</v>
      </c>
      <c r="BS12" s="12">
        <f t="shared" si="4"/>
        <v>0</v>
      </c>
      <c r="BT12" s="12">
        <f t="shared" si="5"/>
        <v>4863</v>
      </c>
    </row>
    <row r="13" spans="1:72" x14ac:dyDescent="0.2">
      <c r="A13" s="73">
        <v>7</v>
      </c>
      <c r="B13" s="73" t="s">
        <v>149</v>
      </c>
      <c r="C13" s="74" t="s">
        <v>268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70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1432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2">
        <f t="shared" si="2"/>
        <v>1502</v>
      </c>
      <c r="AG13" s="11"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2">
        <f t="shared" si="6"/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2">
        <f t="shared" si="7"/>
        <v>0</v>
      </c>
      <c r="AY13" s="13">
        <f t="shared" si="8"/>
        <v>1502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977</v>
      </c>
      <c r="BF13" s="11">
        <v>0</v>
      </c>
      <c r="BG13" s="11">
        <v>0</v>
      </c>
      <c r="BH13" s="11">
        <v>0</v>
      </c>
      <c r="BI13" s="11">
        <v>0</v>
      </c>
      <c r="BJ13" s="12">
        <f t="shared" si="3"/>
        <v>977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2">
        <f t="shared" si="4"/>
        <v>0</v>
      </c>
      <c r="BT13" s="12">
        <f t="shared" si="5"/>
        <v>2479</v>
      </c>
    </row>
    <row r="14" spans="1:72" x14ac:dyDescent="0.2">
      <c r="A14" s="73">
        <v>8</v>
      </c>
      <c r="B14" s="73" t="s">
        <v>151</v>
      </c>
      <c r="C14" s="74" t="s">
        <v>269</v>
      </c>
      <c r="D14" s="11">
        <v>0</v>
      </c>
      <c r="E14" s="11">
        <v>17</v>
      </c>
      <c r="F14" s="11">
        <v>0</v>
      </c>
      <c r="G14" s="11">
        <v>0</v>
      </c>
      <c r="H14" s="11">
        <v>0</v>
      </c>
      <c r="I14" s="11">
        <v>1126</v>
      </c>
      <c r="J14" s="11">
        <v>0</v>
      </c>
      <c r="K14" s="11">
        <v>0</v>
      </c>
      <c r="L14" s="11">
        <v>0</v>
      </c>
      <c r="M14" s="11">
        <v>2100</v>
      </c>
      <c r="N14" s="11">
        <v>0</v>
      </c>
      <c r="O14" s="11">
        <v>0</v>
      </c>
      <c r="P14" s="11">
        <v>30000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7662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2">
        <f t="shared" si="2"/>
        <v>40905</v>
      </c>
      <c r="AG14" s="11">
        <v>0</v>
      </c>
      <c r="AH14" s="11">
        <v>0</v>
      </c>
      <c r="AI14" s="11">
        <v>4220</v>
      </c>
      <c r="AJ14" s="11">
        <v>3917</v>
      </c>
      <c r="AK14" s="11">
        <v>15209</v>
      </c>
      <c r="AL14" s="11">
        <v>0</v>
      </c>
      <c r="AM14" s="11">
        <v>681</v>
      </c>
      <c r="AN14" s="11">
        <v>6052</v>
      </c>
      <c r="AO14" s="12">
        <f t="shared" si="6"/>
        <v>30079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2">
        <f t="shared" si="7"/>
        <v>0</v>
      </c>
      <c r="AY14" s="13">
        <f t="shared" si="8"/>
        <v>70984</v>
      </c>
      <c r="AZ14" s="11">
        <v>118</v>
      </c>
      <c r="BA14" s="11">
        <v>0</v>
      </c>
      <c r="BB14" s="11">
        <v>0</v>
      </c>
      <c r="BC14" s="11">
        <v>0</v>
      </c>
      <c r="BD14" s="11">
        <v>0</v>
      </c>
      <c r="BE14" s="11">
        <v>1980</v>
      </c>
      <c r="BF14" s="11">
        <v>3774</v>
      </c>
      <c r="BG14" s="11">
        <v>0</v>
      </c>
      <c r="BH14" s="11">
        <v>0</v>
      </c>
      <c r="BI14" s="11">
        <v>0</v>
      </c>
      <c r="BJ14" s="12">
        <f t="shared" si="3"/>
        <v>5872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2">
        <f t="shared" si="4"/>
        <v>0</v>
      </c>
      <c r="BT14" s="12">
        <f t="shared" si="5"/>
        <v>76856</v>
      </c>
    </row>
    <row r="15" spans="1:72" x14ac:dyDescent="0.2">
      <c r="A15" s="73">
        <v>9</v>
      </c>
      <c r="B15" s="73" t="s">
        <v>270</v>
      </c>
      <c r="C15" s="74" t="s">
        <v>271</v>
      </c>
      <c r="D15" s="11">
        <v>6374</v>
      </c>
      <c r="E15" s="11">
        <v>1943</v>
      </c>
      <c r="F15" s="11">
        <v>2427</v>
      </c>
      <c r="G15" s="11">
        <v>4906</v>
      </c>
      <c r="H15" s="11">
        <v>0</v>
      </c>
      <c r="I15" s="11">
        <v>0</v>
      </c>
      <c r="J15" s="11">
        <v>0</v>
      </c>
      <c r="K15" s="11">
        <v>2458</v>
      </c>
      <c r="L15" s="11">
        <v>2058</v>
      </c>
      <c r="M15" s="11">
        <v>3155</v>
      </c>
      <c r="N15" s="11">
        <v>0</v>
      </c>
      <c r="O15" s="11">
        <v>6798</v>
      </c>
      <c r="P15" s="11">
        <v>230</v>
      </c>
      <c r="Q15" s="11">
        <v>1860</v>
      </c>
      <c r="R15" s="11">
        <v>1897</v>
      </c>
      <c r="S15" s="11">
        <v>2902</v>
      </c>
      <c r="T15" s="11">
        <v>3529</v>
      </c>
      <c r="U15" s="11">
        <v>3637</v>
      </c>
      <c r="V15" s="11">
        <v>0</v>
      </c>
      <c r="W15" s="11">
        <v>0</v>
      </c>
      <c r="X15" s="11">
        <v>68</v>
      </c>
      <c r="Y15" s="11">
        <v>59</v>
      </c>
      <c r="Z15" s="11">
        <v>2542</v>
      </c>
      <c r="AA15" s="11">
        <v>971</v>
      </c>
      <c r="AB15" s="11">
        <v>2042</v>
      </c>
      <c r="AC15" s="11">
        <v>2918</v>
      </c>
      <c r="AD15" s="11">
        <v>0</v>
      </c>
      <c r="AE15" s="11">
        <v>0</v>
      </c>
      <c r="AF15" s="12">
        <f t="shared" si="2"/>
        <v>52774</v>
      </c>
      <c r="AG15" s="11">
        <v>1613</v>
      </c>
      <c r="AH15" s="11">
        <v>1340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2">
        <f t="shared" si="6"/>
        <v>2953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2">
        <f t="shared" si="7"/>
        <v>0</v>
      </c>
      <c r="AY15" s="13">
        <f t="shared" si="8"/>
        <v>55727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2">
        <f t="shared" si="3"/>
        <v>0</v>
      </c>
      <c r="BK15" s="11">
        <v>0</v>
      </c>
      <c r="BL15" s="11">
        <v>80</v>
      </c>
      <c r="BM15" s="11">
        <v>271</v>
      </c>
      <c r="BN15" s="11">
        <v>1</v>
      </c>
      <c r="BO15" s="11">
        <v>0</v>
      </c>
      <c r="BP15" s="11">
        <v>0</v>
      </c>
      <c r="BQ15" s="11">
        <v>0</v>
      </c>
      <c r="BR15" s="11">
        <v>0</v>
      </c>
      <c r="BS15" s="12">
        <f t="shared" si="4"/>
        <v>352</v>
      </c>
      <c r="BT15" s="12">
        <f t="shared" si="5"/>
        <v>56079</v>
      </c>
    </row>
    <row r="16" spans="1:72" x14ac:dyDescent="0.2">
      <c r="A16" s="73">
        <v>10</v>
      </c>
      <c r="B16" s="73" t="s">
        <v>270</v>
      </c>
      <c r="C16" s="74" t="s">
        <v>272</v>
      </c>
      <c r="D16" s="11">
        <v>1666</v>
      </c>
      <c r="E16" s="11">
        <v>336</v>
      </c>
      <c r="F16" s="11">
        <v>2427</v>
      </c>
      <c r="G16" s="11">
        <v>0</v>
      </c>
      <c r="H16" s="11">
        <v>0</v>
      </c>
      <c r="I16" s="11">
        <v>0</v>
      </c>
      <c r="J16" s="11">
        <v>0</v>
      </c>
      <c r="K16" s="11">
        <v>386</v>
      </c>
      <c r="L16" s="11">
        <v>1448</v>
      </c>
      <c r="M16" s="11">
        <v>1939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2390</v>
      </c>
      <c r="U16" s="11">
        <v>670</v>
      </c>
      <c r="V16" s="11">
        <v>0</v>
      </c>
      <c r="W16" s="11">
        <v>0</v>
      </c>
      <c r="X16" s="11">
        <v>0</v>
      </c>
      <c r="Y16" s="11">
        <v>0</v>
      </c>
      <c r="Z16" s="11">
        <v>184</v>
      </c>
      <c r="AA16" s="11">
        <v>0</v>
      </c>
      <c r="AB16" s="11">
        <v>148</v>
      </c>
      <c r="AC16" s="11">
        <v>1073</v>
      </c>
      <c r="AD16" s="11">
        <v>0</v>
      </c>
      <c r="AE16" s="11">
        <v>0</v>
      </c>
      <c r="AF16" s="12">
        <f t="shared" si="2"/>
        <v>12667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2">
        <f t="shared" si="6"/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2">
        <f t="shared" si="7"/>
        <v>0</v>
      </c>
      <c r="AY16" s="13">
        <f t="shared" si="8"/>
        <v>12667</v>
      </c>
      <c r="AZ16" s="11">
        <v>0</v>
      </c>
      <c r="BA16" s="11">
        <v>0</v>
      </c>
      <c r="BB16" s="11">
        <v>0</v>
      </c>
      <c r="BC16" s="11">
        <v>0</v>
      </c>
      <c r="BD16" s="11">
        <v>889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2">
        <f t="shared" si="3"/>
        <v>889</v>
      </c>
      <c r="BK16" s="11">
        <v>0</v>
      </c>
      <c r="BL16" s="11">
        <v>0</v>
      </c>
      <c r="BM16" s="11">
        <v>0</v>
      </c>
      <c r="BN16" s="11">
        <v>0</v>
      </c>
      <c r="BO16" s="11">
        <v>72</v>
      </c>
      <c r="BP16" s="11">
        <v>0</v>
      </c>
      <c r="BQ16" s="11">
        <v>0</v>
      </c>
      <c r="BR16" s="11">
        <v>0</v>
      </c>
      <c r="BS16" s="12">
        <f t="shared" si="4"/>
        <v>72</v>
      </c>
      <c r="BT16" s="12">
        <f t="shared" si="5"/>
        <v>13628</v>
      </c>
    </row>
    <row r="17" spans="1:72" x14ac:dyDescent="0.2">
      <c r="A17" s="73">
        <v>11</v>
      </c>
      <c r="B17" s="73" t="s">
        <v>270</v>
      </c>
      <c r="C17" s="74" t="s">
        <v>273</v>
      </c>
      <c r="D17" s="11">
        <v>0</v>
      </c>
      <c r="E17" s="11">
        <v>1798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234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809</v>
      </c>
      <c r="V17" s="11">
        <v>0</v>
      </c>
      <c r="W17" s="11">
        <v>0</v>
      </c>
      <c r="X17" s="11">
        <v>0</v>
      </c>
      <c r="Y17" s="11">
        <v>0</v>
      </c>
      <c r="Z17" s="11">
        <v>124</v>
      </c>
      <c r="AA17" s="11">
        <v>169</v>
      </c>
      <c r="AB17" s="11">
        <v>190</v>
      </c>
      <c r="AC17" s="11">
        <v>213</v>
      </c>
      <c r="AD17" s="11">
        <v>0</v>
      </c>
      <c r="AE17" s="11">
        <v>0</v>
      </c>
      <c r="AF17" s="12">
        <f t="shared" si="2"/>
        <v>3537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2">
        <f t="shared" si="6"/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2">
        <f t="shared" si="7"/>
        <v>0</v>
      </c>
      <c r="AY17" s="13">
        <f t="shared" si="8"/>
        <v>3537</v>
      </c>
      <c r="AZ17" s="11">
        <v>0</v>
      </c>
      <c r="BA17" s="11">
        <v>0</v>
      </c>
      <c r="BB17" s="11">
        <v>0</v>
      </c>
      <c r="BC17" s="11">
        <v>0</v>
      </c>
      <c r="BD17" s="11">
        <v>622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2">
        <f t="shared" si="3"/>
        <v>622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2">
        <f t="shared" si="4"/>
        <v>0</v>
      </c>
      <c r="BT17" s="12">
        <f t="shared" si="5"/>
        <v>4159</v>
      </c>
    </row>
    <row r="18" spans="1:72" x14ac:dyDescent="0.2">
      <c r="A18" s="73">
        <v>12</v>
      </c>
      <c r="B18" s="73" t="s">
        <v>155</v>
      </c>
      <c r="C18" s="74" t="s">
        <v>274</v>
      </c>
      <c r="D18" s="11">
        <v>237</v>
      </c>
      <c r="E18" s="11">
        <v>18</v>
      </c>
      <c r="F18" s="11">
        <v>134</v>
      </c>
      <c r="G18" s="11">
        <v>0</v>
      </c>
      <c r="H18" s="11">
        <v>5664</v>
      </c>
      <c r="I18" s="11">
        <v>0</v>
      </c>
      <c r="J18" s="11">
        <v>0</v>
      </c>
      <c r="K18" s="11">
        <v>83</v>
      </c>
      <c r="L18" s="11">
        <v>796</v>
      </c>
      <c r="M18" s="11">
        <v>0</v>
      </c>
      <c r="N18" s="11">
        <v>0</v>
      </c>
      <c r="O18" s="11">
        <v>0</v>
      </c>
      <c r="P18" s="11">
        <v>70</v>
      </c>
      <c r="Q18" s="11">
        <v>550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59</v>
      </c>
      <c r="Y18" s="11">
        <v>267</v>
      </c>
      <c r="Z18" s="11">
        <v>0</v>
      </c>
      <c r="AA18" s="11">
        <v>0</v>
      </c>
      <c r="AB18" s="11">
        <v>0</v>
      </c>
      <c r="AC18" s="11">
        <v>1014</v>
      </c>
      <c r="AD18" s="11">
        <v>0</v>
      </c>
      <c r="AE18" s="11">
        <v>0</v>
      </c>
      <c r="AF18" s="12">
        <f t="shared" si="2"/>
        <v>8892</v>
      </c>
      <c r="AG18" s="11">
        <v>337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355</v>
      </c>
      <c r="AO18" s="12">
        <f t="shared" si="6"/>
        <v>692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2">
        <f t="shared" si="7"/>
        <v>0</v>
      </c>
      <c r="AY18" s="13">
        <f t="shared" si="8"/>
        <v>9584</v>
      </c>
      <c r="AZ18" s="11">
        <v>0</v>
      </c>
      <c r="BA18" s="11">
        <v>0</v>
      </c>
      <c r="BB18" s="11">
        <v>0</v>
      </c>
      <c r="BC18" s="11">
        <v>0</v>
      </c>
      <c r="BD18" s="11">
        <v>0</v>
      </c>
      <c r="BE18" s="11">
        <v>0</v>
      </c>
      <c r="BF18" s="11">
        <v>0</v>
      </c>
      <c r="BG18" s="11">
        <v>0</v>
      </c>
      <c r="BH18" s="11">
        <v>0</v>
      </c>
      <c r="BI18" s="11">
        <v>0</v>
      </c>
      <c r="BJ18" s="12">
        <f t="shared" si="3"/>
        <v>0</v>
      </c>
      <c r="BK18" s="11"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v>0</v>
      </c>
      <c r="BQ18" s="11">
        <v>0</v>
      </c>
      <c r="BR18" s="11">
        <v>0</v>
      </c>
      <c r="BS18" s="12">
        <f t="shared" si="4"/>
        <v>0</v>
      </c>
      <c r="BT18" s="12">
        <f t="shared" si="5"/>
        <v>9584</v>
      </c>
    </row>
    <row r="19" spans="1:72" x14ac:dyDescent="0.2">
      <c r="A19" s="73">
        <v>13</v>
      </c>
      <c r="B19" s="73" t="s">
        <v>157</v>
      </c>
      <c r="C19" s="74" t="s">
        <v>275</v>
      </c>
      <c r="D19" s="11">
        <v>866</v>
      </c>
      <c r="E19" s="11">
        <v>669</v>
      </c>
      <c r="F19" s="11">
        <v>2501</v>
      </c>
      <c r="G19" s="11">
        <v>1687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2391</v>
      </c>
      <c r="N19" s="11">
        <v>0</v>
      </c>
      <c r="O19" s="11">
        <v>1925</v>
      </c>
      <c r="P19" s="11">
        <v>170</v>
      </c>
      <c r="Q19" s="11">
        <v>771</v>
      </c>
      <c r="R19" s="11">
        <v>0</v>
      </c>
      <c r="S19" s="11">
        <v>552</v>
      </c>
      <c r="T19" s="11">
        <v>4784</v>
      </c>
      <c r="U19" s="11">
        <v>147</v>
      </c>
      <c r="V19" s="11">
        <v>0</v>
      </c>
      <c r="W19" s="11">
        <v>0</v>
      </c>
      <c r="X19" s="11">
        <v>0</v>
      </c>
      <c r="Y19" s="11">
        <v>224</v>
      </c>
      <c r="Z19" s="11">
        <v>1278</v>
      </c>
      <c r="AA19" s="11">
        <v>800</v>
      </c>
      <c r="AB19" s="11">
        <v>1303</v>
      </c>
      <c r="AC19" s="11">
        <v>78</v>
      </c>
      <c r="AD19" s="11">
        <v>0</v>
      </c>
      <c r="AE19" s="11">
        <v>0</v>
      </c>
      <c r="AF19" s="12">
        <f t="shared" si="2"/>
        <v>20146</v>
      </c>
      <c r="AG19" s="11">
        <v>2118</v>
      </c>
      <c r="AH19" s="11">
        <v>167</v>
      </c>
      <c r="AI19" s="11">
        <v>0</v>
      </c>
      <c r="AJ19" s="11">
        <v>2288</v>
      </c>
      <c r="AK19" s="11">
        <v>451</v>
      </c>
      <c r="AL19" s="11">
        <v>10</v>
      </c>
      <c r="AM19" s="11">
        <v>521</v>
      </c>
      <c r="AN19" s="11">
        <v>860</v>
      </c>
      <c r="AO19" s="12">
        <f t="shared" si="6"/>
        <v>6415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2">
        <f t="shared" si="7"/>
        <v>0</v>
      </c>
      <c r="AY19" s="13">
        <f t="shared" si="8"/>
        <v>26561</v>
      </c>
      <c r="AZ19" s="11">
        <v>0</v>
      </c>
      <c r="BA19" s="11">
        <v>0</v>
      </c>
      <c r="BB19" s="11">
        <v>150</v>
      </c>
      <c r="BC19" s="11">
        <v>0</v>
      </c>
      <c r="BD19" s="11">
        <v>0</v>
      </c>
      <c r="BE19" s="11">
        <v>0</v>
      </c>
      <c r="BF19" s="11">
        <v>0</v>
      </c>
      <c r="BG19" s="11">
        <v>28</v>
      </c>
      <c r="BH19" s="11">
        <v>0</v>
      </c>
      <c r="BI19" s="11">
        <v>0</v>
      </c>
      <c r="BJ19" s="12">
        <f t="shared" si="3"/>
        <v>178</v>
      </c>
      <c r="BK19" s="11">
        <v>0</v>
      </c>
      <c r="BL19" s="11">
        <v>69</v>
      </c>
      <c r="BM19" s="11">
        <v>88</v>
      </c>
      <c r="BN19" s="11">
        <v>1</v>
      </c>
      <c r="BO19" s="11">
        <v>0</v>
      </c>
      <c r="BP19" s="11">
        <v>0</v>
      </c>
      <c r="BQ19" s="11">
        <v>0</v>
      </c>
      <c r="BR19" s="11">
        <v>0</v>
      </c>
      <c r="BS19" s="12">
        <f t="shared" si="4"/>
        <v>158</v>
      </c>
      <c r="BT19" s="12">
        <f t="shared" si="5"/>
        <v>26897</v>
      </c>
    </row>
    <row r="20" spans="1:72" x14ac:dyDescent="0.2">
      <c r="A20" s="73">
        <v>14</v>
      </c>
      <c r="B20" s="73" t="s">
        <v>157</v>
      </c>
      <c r="C20" s="74" t="s">
        <v>276</v>
      </c>
      <c r="D20" s="11">
        <v>1871</v>
      </c>
      <c r="E20" s="11">
        <v>492</v>
      </c>
      <c r="F20" s="11">
        <v>3622</v>
      </c>
      <c r="G20" s="11">
        <v>0</v>
      </c>
      <c r="H20" s="11">
        <v>0</v>
      </c>
      <c r="I20" s="11">
        <v>0</v>
      </c>
      <c r="J20" s="11">
        <v>0</v>
      </c>
      <c r="K20" s="11">
        <v>1696</v>
      </c>
      <c r="L20" s="11">
        <v>2221</v>
      </c>
      <c r="M20" s="11">
        <v>3429</v>
      </c>
      <c r="N20" s="11">
        <v>0</v>
      </c>
      <c r="O20" s="11">
        <v>3450</v>
      </c>
      <c r="P20" s="11">
        <v>0</v>
      </c>
      <c r="Q20" s="11">
        <v>0</v>
      </c>
      <c r="R20" s="11">
        <v>0</v>
      </c>
      <c r="S20" s="11">
        <v>627</v>
      </c>
      <c r="T20" s="11">
        <v>1268</v>
      </c>
      <c r="U20" s="11">
        <v>2443</v>
      </c>
      <c r="V20" s="11">
        <v>0</v>
      </c>
      <c r="W20" s="11">
        <v>0</v>
      </c>
      <c r="X20" s="11">
        <v>0</v>
      </c>
      <c r="Y20" s="11">
        <v>0</v>
      </c>
      <c r="Z20" s="11">
        <v>1004</v>
      </c>
      <c r="AA20" s="11">
        <v>0</v>
      </c>
      <c r="AB20" s="11">
        <v>652</v>
      </c>
      <c r="AC20" s="11">
        <v>847</v>
      </c>
      <c r="AD20" s="11">
        <v>0</v>
      </c>
      <c r="AE20" s="11">
        <v>0</v>
      </c>
      <c r="AF20" s="12">
        <f t="shared" si="2"/>
        <v>23622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2">
        <f t="shared" si="6"/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2">
        <f t="shared" si="7"/>
        <v>0</v>
      </c>
      <c r="AY20" s="13">
        <f t="shared" si="8"/>
        <v>23622</v>
      </c>
      <c r="AZ20" s="11">
        <v>0</v>
      </c>
      <c r="BA20" s="11">
        <v>0</v>
      </c>
      <c r="BB20" s="11">
        <v>0</v>
      </c>
      <c r="BC20" s="11">
        <v>0</v>
      </c>
      <c r="BD20" s="11">
        <v>277</v>
      </c>
      <c r="BE20" s="11">
        <v>0</v>
      </c>
      <c r="BF20" s="11">
        <v>0</v>
      </c>
      <c r="BG20" s="11">
        <v>0</v>
      </c>
      <c r="BH20" s="11">
        <v>0</v>
      </c>
      <c r="BI20" s="11">
        <v>670</v>
      </c>
      <c r="BJ20" s="12">
        <f t="shared" si="3"/>
        <v>947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2">
        <f t="shared" si="4"/>
        <v>0</v>
      </c>
      <c r="BT20" s="12">
        <f t="shared" si="5"/>
        <v>24569</v>
      </c>
    </row>
    <row r="21" spans="1:72" x14ac:dyDescent="0.2">
      <c r="A21" s="73">
        <v>15</v>
      </c>
      <c r="B21" s="73" t="s">
        <v>157</v>
      </c>
      <c r="C21" s="74" t="s">
        <v>277</v>
      </c>
      <c r="D21" s="11">
        <v>471</v>
      </c>
      <c r="E21" s="11">
        <v>2368</v>
      </c>
      <c r="F21" s="11">
        <v>1250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536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211</v>
      </c>
      <c r="T21" s="11">
        <v>0</v>
      </c>
      <c r="U21" s="11">
        <v>628</v>
      </c>
      <c r="V21" s="11">
        <v>0</v>
      </c>
      <c r="W21" s="11">
        <v>0</v>
      </c>
      <c r="X21" s="11">
        <v>0</v>
      </c>
      <c r="Y21" s="11">
        <v>0</v>
      </c>
      <c r="Z21" s="11">
        <v>176</v>
      </c>
      <c r="AA21" s="11">
        <v>68</v>
      </c>
      <c r="AB21" s="11">
        <v>0</v>
      </c>
      <c r="AC21" s="11">
        <v>595</v>
      </c>
      <c r="AD21" s="11">
        <v>0</v>
      </c>
      <c r="AE21" s="11">
        <v>0</v>
      </c>
      <c r="AF21" s="12">
        <f t="shared" si="2"/>
        <v>6303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2">
        <f t="shared" si="6"/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2">
        <f t="shared" si="7"/>
        <v>0</v>
      </c>
      <c r="AY21" s="13">
        <f t="shared" si="8"/>
        <v>6303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2">
        <f t="shared" si="3"/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2">
        <f t="shared" si="4"/>
        <v>0</v>
      </c>
      <c r="BT21" s="12">
        <f t="shared" si="5"/>
        <v>6303</v>
      </c>
    </row>
    <row r="22" spans="1:72" x14ac:dyDescent="0.2">
      <c r="A22" s="73">
        <v>16</v>
      </c>
      <c r="B22" s="73" t="s">
        <v>159</v>
      </c>
      <c r="C22" s="74" t="s">
        <v>278</v>
      </c>
      <c r="D22" s="11">
        <v>40</v>
      </c>
      <c r="E22" s="11">
        <v>557</v>
      </c>
      <c r="F22" s="11">
        <v>1991</v>
      </c>
      <c r="G22" s="11">
        <v>0</v>
      </c>
      <c r="H22" s="11">
        <v>0</v>
      </c>
      <c r="I22" s="11">
        <v>0</v>
      </c>
      <c r="J22" s="11">
        <v>0</v>
      </c>
      <c r="K22" s="11">
        <v>98</v>
      </c>
      <c r="L22" s="11">
        <v>1411</v>
      </c>
      <c r="M22" s="11">
        <v>2420</v>
      </c>
      <c r="N22" s="11">
        <v>0</v>
      </c>
      <c r="O22" s="11">
        <v>2240</v>
      </c>
      <c r="P22" s="11">
        <v>0</v>
      </c>
      <c r="Q22" s="11">
        <v>0</v>
      </c>
      <c r="R22" s="11">
        <v>0</v>
      </c>
      <c r="S22" s="11">
        <v>0</v>
      </c>
      <c r="T22" s="11">
        <v>17</v>
      </c>
      <c r="U22" s="11">
        <v>2070</v>
      </c>
      <c r="V22" s="11">
        <v>0</v>
      </c>
      <c r="W22" s="11">
        <v>0</v>
      </c>
      <c r="X22" s="11">
        <v>0</v>
      </c>
      <c r="Y22" s="11">
        <v>0</v>
      </c>
      <c r="Z22" s="11">
        <v>1044</v>
      </c>
      <c r="AA22" s="11">
        <v>0</v>
      </c>
      <c r="AB22" s="11">
        <v>0</v>
      </c>
      <c r="AC22" s="11">
        <v>254</v>
      </c>
      <c r="AD22" s="11">
        <v>37</v>
      </c>
      <c r="AE22" s="11">
        <v>0</v>
      </c>
      <c r="AF22" s="12">
        <f t="shared" si="2"/>
        <v>12179</v>
      </c>
      <c r="AG22" s="11">
        <v>3200</v>
      </c>
      <c r="AH22" s="11">
        <v>461</v>
      </c>
      <c r="AI22" s="11">
        <v>0</v>
      </c>
      <c r="AJ22" s="11">
        <v>0</v>
      </c>
      <c r="AK22" s="11">
        <v>769</v>
      </c>
      <c r="AL22" s="11">
        <v>0</v>
      </c>
      <c r="AM22" s="11">
        <v>1246</v>
      </c>
      <c r="AN22" s="11">
        <v>0</v>
      </c>
      <c r="AO22" s="12">
        <f t="shared" si="6"/>
        <v>5676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2">
        <f t="shared" si="7"/>
        <v>0</v>
      </c>
      <c r="AY22" s="13">
        <f t="shared" si="8"/>
        <v>17855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2">
        <f t="shared" si="3"/>
        <v>0</v>
      </c>
      <c r="BK22" s="11">
        <v>0</v>
      </c>
      <c r="BL22" s="11">
        <v>0</v>
      </c>
      <c r="BM22" s="11">
        <v>82</v>
      </c>
      <c r="BN22" s="11">
        <v>0</v>
      </c>
      <c r="BO22" s="11">
        <v>0</v>
      </c>
      <c r="BP22" s="11">
        <v>44</v>
      </c>
      <c r="BQ22" s="11">
        <v>0</v>
      </c>
      <c r="BR22" s="11">
        <v>0</v>
      </c>
      <c r="BS22" s="12">
        <f t="shared" si="4"/>
        <v>126</v>
      </c>
      <c r="BT22" s="12">
        <f t="shared" si="5"/>
        <v>17981</v>
      </c>
    </row>
    <row r="23" spans="1:72" x14ac:dyDescent="0.2">
      <c r="A23" s="73">
        <v>17</v>
      </c>
      <c r="B23" s="73" t="s">
        <v>279</v>
      </c>
      <c r="C23" s="74" t="s">
        <v>280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2">
        <f t="shared" si="2"/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26</v>
      </c>
      <c r="AM23" s="11">
        <v>0</v>
      </c>
      <c r="AN23" s="11">
        <v>0</v>
      </c>
      <c r="AO23" s="12">
        <f t="shared" si="6"/>
        <v>26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2">
        <f t="shared" si="7"/>
        <v>0</v>
      </c>
      <c r="AY23" s="13">
        <f t="shared" si="8"/>
        <v>26</v>
      </c>
      <c r="AZ23" s="11">
        <v>0</v>
      </c>
      <c r="BA23" s="11">
        <v>0</v>
      </c>
      <c r="BB23" s="11">
        <v>0</v>
      </c>
      <c r="BC23" s="11">
        <v>0</v>
      </c>
      <c r="BD23" s="11">
        <v>0</v>
      </c>
      <c r="BE23" s="11">
        <v>0</v>
      </c>
      <c r="BF23" s="11">
        <v>0</v>
      </c>
      <c r="BG23" s="11">
        <v>0</v>
      </c>
      <c r="BH23" s="11">
        <v>0</v>
      </c>
      <c r="BI23" s="11">
        <v>0</v>
      </c>
      <c r="BJ23" s="12">
        <f t="shared" si="3"/>
        <v>0</v>
      </c>
      <c r="BK23" s="11"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v>0</v>
      </c>
      <c r="BQ23" s="11">
        <v>256</v>
      </c>
      <c r="BR23" s="11">
        <v>0</v>
      </c>
      <c r="BS23" s="12">
        <f t="shared" si="4"/>
        <v>256</v>
      </c>
      <c r="BT23" s="12">
        <f t="shared" si="5"/>
        <v>282</v>
      </c>
    </row>
    <row r="24" spans="1:72" ht="36" x14ac:dyDescent="0.2">
      <c r="A24" s="73">
        <v>18</v>
      </c>
      <c r="B24" s="73" t="s">
        <v>279</v>
      </c>
      <c r="C24" s="74" t="s">
        <v>281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2">
        <f t="shared" si="2"/>
        <v>0</v>
      </c>
      <c r="AG24" s="11">
        <v>4362</v>
      </c>
      <c r="AH24" s="11">
        <v>0</v>
      </c>
      <c r="AI24" s="11">
        <v>0</v>
      </c>
      <c r="AJ24" s="11">
        <v>165</v>
      </c>
      <c r="AK24" s="11">
        <v>0</v>
      </c>
      <c r="AL24" s="11">
        <v>1299</v>
      </c>
      <c r="AM24" s="11">
        <v>0</v>
      </c>
      <c r="AN24" s="11">
        <v>0</v>
      </c>
      <c r="AO24" s="12">
        <f t="shared" si="6"/>
        <v>5826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1059</v>
      </c>
      <c r="AX24" s="12">
        <f t="shared" si="7"/>
        <v>1059</v>
      </c>
      <c r="AY24" s="13">
        <f t="shared" si="8"/>
        <v>6885</v>
      </c>
      <c r="AZ24" s="11">
        <v>0</v>
      </c>
      <c r="BA24" s="11">
        <v>0</v>
      </c>
      <c r="BB24" s="11">
        <v>0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11">
        <v>0</v>
      </c>
      <c r="BI24" s="11">
        <v>0</v>
      </c>
      <c r="BJ24" s="12">
        <f t="shared" si="3"/>
        <v>0</v>
      </c>
      <c r="BK24" s="11">
        <v>104</v>
      </c>
      <c r="BL24" s="11">
        <v>0</v>
      </c>
      <c r="BM24" s="11">
        <v>0</v>
      </c>
      <c r="BN24" s="11">
        <v>1</v>
      </c>
      <c r="BO24" s="11">
        <v>0</v>
      </c>
      <c r="BP24" s="11">
        <v>0</v>
      </c>
      <c r="BQ24" s="11">
        <v>0</v>
      </c>
      <c r="BR24" s="11">
        <v>0</v>
      </c>
      <c r="BS24" s="12">
        <f t="shared" si="4"/>
        <v>105</v>
      </c>
      <c r="BT24" s="12">
        <f t="shared" si="5"/>
        <v>6990</v>
      </c>
    </row>
    <row r="25" spans="1:72" x14ac:dyDescent="0.2">
      <c r="A25" s="73">
        <v>19</v>
      </c>
      <c r="B25" s="73" t="s">
        <v>161</v>
      </c>
      <c r="C25" s="74" t="s">
        <v>282</v>
      </c>
      <c r="D25" s="11">
        <v>0</v>
      </c>
      <c r="E25" s="11">
        <v>0</v>
      </c>
      <c r="F25" s="11">
        <v>64</v>
      </c>
      <c r="G25" s="11">
        <v>39</v>
      </c>
      <c r="H25" s="11">
        <v>0</v>
      </c>
      <c r="I25" s="11">
        <v>0</v>
      </c>
      <c r="J25" s="11">
        <v>0</v>
      </c>
      <c r="K25" s="11">
        <v>0</v>
      </c>
      <c r="L25" s="11">
        <v>937</v>
      </c>
      <c r="M25" s="11">
        <v>0</v>
      </c>
      <c r="N25" s="11">
        <v>0</v>
      </c>
      <c r="O25" s="11">
        <v>789</v>
      </c>
      <c r="P25" s="11">
        <v>104</v>
      </c>
      <c r="Q25" s="11">
        <v>336</v>
      </c>
      <c r="R25" s="11">
        <v>0</v>
      </c>
      <c r="S25" s="11">
        <v>0</v>
      </c>
      <c r="T25" s="11">
        <v>0</v>
      </c>
      <c r="U25" s="11">
        <v>42</v>
      </c>
      <c r="V25" s="11">
        <v>0</v>
      </c>
      <c r="W25" s="11">
        <v>0</v>
      </c>
      <c r="X25" s="11">
        <v>1075</v>
      </c>
      <c r="Y25" s="11">
        <v>0</v>
      </c>
      <c r="Z25" s="11">
        <v>0</v>
      </c>
      <c r="AA25" s="11">
        <v>0</v>
      </c>
      <c r="AB25" s="11">
        <v>113</v>
      </c>
      <c r="AC25" s="11">
        <v>52</v>
      </c>
      <c r="AD25" s="11">
        <v>0</v>
      </c>
      <c r="AE25" s="11">
        <v>0</v>
      </c>
      <c r="AF25" s="12">
        <f t="shared" si="2"/>
        <v>3551</v>
      </c>
      <c r="AG25" s="11">
        <v>2650</v>
      </c>
      <c r="AH25" s="11">
        <v>1228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2">
        <f t="shared" si="6"/>
        <v>3878</v>
      </c>
      <c r="AP25" s="11">
        <v>0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2">
        <f t="shared" si="7"/>
        <v>0</v>
      </c>
      <c r="AY25" s="13">
        <f t="shared" si="8"/>
        <v>7429</v>
      </c>
      <c r="AZ25" s="11">
        <v>0</v>
      </c>
      <c r="BA25" s="11">
        <v>0</v>
      </c>
      <c r="BB25" s="11">
        <v>300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11">
        <v>0</v>
      </c>
      <c r="BI25" s="11">
        <v>0</v>
      </c>
      <c r="BJ25" s="12">
        <f t="shared" si="3"/>
        <v>300</v>
      </c>
      <c r="BK25" s="11"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v>0</v>
      </c>
      <c r="BQ25" s="11">
        <v>0</v>
      </c>
      <c r="BR25" s="11">
        <v>0</v>
      </c>
      <c r="BS25" s="12">
        <f t="shared" si="4"/>
        <v>0</v>
      </c>
      <c r="BT25" s="12">
        <f t="shared" si="5"/>
        <v>7729</v>
      </c>
    </row>
    <row r="26" spans="1:72" x14ac:dyDescent="0.2">
      <c r="A26" s="73">
        <v>20</v>
      </c>
      <c r="B26" s="73" t="s">
        <v>163</v>
      </c>
      <c r="C26" s="74" t="s">
        <v>283</v>
      </c>
      <c r="D26" s="11">
        <v>2066</v>
      </c>
      <c r="E26" s="11">
        <v>285</v>
      </c>
      <c r="F26" s="11">
        <v>3493</v>
      </c>
      <c r="G26" s="11">
        <v>0</v>
      </c>
      <c r="H26" s="11">
        <v>0</v>
      </c>
      <c r="I26" s="11">
        <v>0</v>
      </c>
      <c r="J26" s="11">
        <v>0</v>
      </c>
      <c r="K26" s="11">
        <v>66</v>
      </c>
      <c r="L26" s="11">
        <v>2806</v>
      </c>
      <c r="M26" s="11">
        <v>0</v>
      </c>
      <c r="N26" s="11">
        <v>0</v>
      </c>
      <c r="O26" s="11">
        <v>2110</v>
      </c>
      <c r="P26" s="11">
        <v>90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150</v>
      </c>
      <c r="W26" s="11">
        <v>0</v>
      </c>
      <c r="X26" s="11">
        <v>342</v>
      </c>
      <c r="Y26" s="11">
        <v>1929</v>
      </c>
      <c r="Z26" s="11">
        <v>0</v>
      </c>
      <c r="AA26" s="11">
        <v>0</v>
      </c>
      <c r="AB26" s="11">
        <v>0</v>
      </c>
      <c r="AC26" s="11">
        <v>473</v>
      </c>
      <c r="AD26" s="11">
        <v>0</v>
      </c>
      <c r="AE26" s="11">
        <v>0</v>
      </c>
      <c r="AF26" s="12">
        <f t="shared" si="2"/>
        <v>13810</v>
      </c>
      <c r="AG26" s="11">
        <v>173</v>
      </c>
      <c r="AH26" s="11">
        <v>369</v>
      </c>
      <c r="AI26" s="11">
        <v>0</v>
      </c>
      <c r="AJ26" s="11">
        <v>2176</v>
      </c>
      <c r="AK26" s="11">
        <v>3127</v>
      </c>
      <c r="AL26" s="11">
        <v>0</v>
      </c>
      <c r="AM26" s="11">
        <v>1925</v>
      </c>
      <c r="AN26" s="11">
        <v>0</v>
      </c>
      <c r="AO26" s="12">
        <f t="shared" si="6"/>
        <v>7770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2">
        <f t="shared" si="7"/>
        <v>0</v>
      </c>
      <c r="AY26" s="13">
        <f t="shared" si="8"/>
        <v>21580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503</v>
      </c>
      <c r="BF26" s="11">
        <v>0</v>
      </c>
      <c r="BG26" s="11">
        <v>0</v>
      </c>
      <c r="BH26" s="11">
        <v>0</v>
      </c>
      <c r="BI26" s="11">
        <v>0</v>
      </c>
      <c r="BJ26" s="12">
        <f t="shared" si="3"/>
        <v>503</v>
      </c>
      <c r="BK26" s="11">
        <v>0</v>
      </c>
      <c r="BL26" s="11">
        <v>21</v>
      </c>
      <c r="BM26" s="11">
        <v>134</v>
      </c>
      <c r="BN26" s="11">
        <v>0</v>
      </c>
      <c r="BO26" s="11">
        <v>0</v>
      </c>
      <c r="BP26" s="11">
        <v>0</v>
      </c>
      <c r="BQ26" s="11">
        <v>0</v>
      </c>
      <c r="BR26" s="11">
        <v>3</v>
      </c>
      <c r="BS26" s="12">
        <f t="shared" si="4"/>
        <v>158</v>
      </c>
      <c r="BT26" s="12">
        <f t="shared" si="5"/>
        <v>22241</v>
      </c>
    </row>
    <row r="27" spans="1:72" x14ac:dyDescent="0.2">
      <c r="A27" s="73">
        <v>21</v>
      </c>
      <c r="B27" s="73" t="s">
        <v>165</v>
      </c>
      <c r="C27" s="74" t="s">
        <v>284</v>
      </c>
      <c r="D27" s="11">
        <v>0</v>
      </c>
      <c r="E27" s="11">
        <v>11900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3602</v>
      </c>
      <c r="M27" s="11">
        <v>0</v>
      </c>
      <c r="N27" s="11">
        <v>0</v>
      </c>
      <c r="O27" s="11">
        <v>469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1976</v>
      </c>
      <c r="AD27" s="11">
        <v>0</v>
      </c>
      <c r="AE27" s="11">
        <v>0</v>
      </c>
      <c r="AF27" s="12">
        <f t="shared" si="2"/>
        <v>17947</v>
      </c>
      <c r="AG27" s="11">
        <v>155</v>
      </c>
      <c r="AH27" s="11">
        <v>0</v>
      </c>
      <c r="AI27" s="11">
        <v>0</v>
      </c>
      <c r="AJ27" s="11">
        <v>0</v>
      </c>
      <c r="AK27" s="11">
        <v>0</v>
      </c>
      <c r="AL27" s="11">
        <v>8</v>
      </c>
      <c r="AM27" s="11">
        <v>1064</v>
      </c>
      <c r="AN27" s="11">
        <v>0</v>
      </c>
      <c r="AO27" s="12">
        <f t="shared" si="6"/>
        <v>1227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2">
        <f t="shared" si="7"/>
        <v>0</v>
      </c>
      <c r="AY27" s="13">
        <f t="shared" si="8"/>
        <v>19174</v>
      </c>
      <c r="AZ27" s="11">
        <v>158</v>
      </c>
      <c r="BA27" s="11">
        <v>0</v>
      </c>
      <c r="BB27" s="11">
        <v>0</v>
      </c>
      <c r="BC27" s="11">
        <v>0</v>
      </c>
      <c r="BD27" s="11">
        <v>0</v>
      </c>
      <c r="BE27" s="11">
        <v>25</v>
      </c>
      <c r="BF27" s="11">
        <v>0</v>
      </c>
      <c r="BG27" s="11">
        <v>0</v>
      </c>
      <c r="BH27" s="11">
        <v>0</v>
      </c>
      <c r="BI27" s="11">
        <v>0</v>
      </c>
      <c r="BJ27" s="12">
        <f t="shared" si="3"/>
        <v>183</v>
      </c>
      <c r="BK27" s="11">
        <v>0</v>
      </c>
      <c r="BL27" s="11">
        <v>0</v>
      </c>
      <c r="BM27" s="11">
        <v>352</v>
      </c>
      <c r="BN27" s="11">
        <v>18</v>
      </c>
      <c r="BO27" s="11">
        <v>0</v>
      </c>
      <c r="BP27" s="11">
        <v>0</v>
      </c>
      <c r="BQ27" s="11">
        <v>0</v>
      </c>
      <c r="BR27" s="11">
        <v>0</v>
      </c>
      <c r="BS27" s="12">
        <f t="shared" si="4"/>
        <v>370</v>
      </c>
      <c r="BT27" s="12">
        <f t="shared" si="5"/>
        <v>19727</v>
      </c>
    </row>
    <row r="28" spans="1:72" x14ac:dyDescent="0.2">
      <c r="A28" s="73">
        <v>22</v>
      </c>
      <c r="B28" s="73" t="s">
        <v>167</v>
      </c>
      <c r="C28" s="74" t="s">
        <v>285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18</v>
      </c>
      <c r="AD28" s="11">
        <v>0</v>
      </c>
      <c r="AE28" s="11">
        <v>0</v>
      </c>
      <c r="AF28" s="12">
        <f t="shared" si="2"/>
        <v>18</v>
      </c>
      <c r="AG28" s="11">
        <v>6684</v>
      </c>
      <c r="AH28" s="11">
        <v>1143</v>
      </c>
      <c r="AI28" s="11">
        <v>0</v>
      </c>
      <c r="AJ28" s="11">
        <v>36</v>
      </c>
      <c r="AK28" s="11">
        <v>0</v>
      </c>
      <c r="AL28" s="11">
        <v>0</v>
      </c>
      <c r="AM28" s="11">
        <v>290</v>
      </c>
      <c r="AN28" s="11">
        <v>312</v>
      </c>
      <c r="AO28" s="12">
        <f t="shared" si="6"/>
        <v>8465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2">
        <f t="shared" si="7"/>
        <v>0</v>
      </c>
      <c r="AY28" s="13">
        <f t="shared" si="8"/>
        <v>8483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2">
        <f t="shared" si="3"/>
        <v>0</v>
      </c>
      <c r="BK28" s="11">
        <v>0</v>
      </c>
      <c r="BL28" s="11">
        <v>0</v>
      </c>
      <c r="BM28" s="11">
        <v>0</v>
      </c>
      <c r="BN28" s="11">
        <v>3</v>
      </c>
      <c r="BO28" s="11">
        <v>0</v>
      </c>
      <c r="BP28" s="11">
        <v>0</v>
      </c>
      <c r="BQ28" s="11">
        <v>0</v>
      </c>
      <c r="BR28" s="11">
        <v>0</v>
      </c>
      <c r="BS28" s="12">
        <f t="shared" si="4"/>
        <v>3</v>
      </c>
      <c r="BT28" s="12">
        <f t="shared" si="5"/>
        <v>8486</v>
      </c>
    </row>
    <row r="29" spans="1:72" x14ac:dyDescent="0.2">
      <c r="A29" s="73">
        <v>23</v>
      </c>
      <c r="B29" s="73" t="s">
        <v>286</v>
      </c>
      <c r="C29" s="74" t="s">
        <v>287</v>
      </c>
      <c r="D29" s="11">
        <v>44</v>
      </c>
      <c r="E29" s="11">
        <v>494</v>
      </c>
      <c r="F29" s="11">
        <v>969</v>
      </c>
      <c r="G29" s="11">
        <v>845</v>
      </c>
      <c r="H29" s="11">
        <v>0</v>
      </c>
      <c r="I29" s="11">
        <v>0</v>
      </c>
      <c r="J29" s="11">
        <v>0</v>
      </c>
      <c r="K29" s="11">
        <v>163</v>
      </c>
      <c r="L29" s="11">
        <v>0</v>
      </c>
      <c r="M29" s="11">
        <v>0</v>
      </c>
      <c r="N29" s="11">
        <v>0</v>
      </c>
      <c r="O29" s="11">
        <v>1331</v>
      </c>
      <c r="P29" s="11">
        <v>180</v>
      </c>
      <c r="Q29" s="11">
        <v>0</v>
      </c>
      <c r="R29" s="11">
        <v>3979</v>
      </c>
      <c r="S29" s="11">
        <v>853</v>
      </c>
      <c r="T29" s="11">
        <v>1571</v>
      </c>
      <c r="U29" s="11">
        <v>70</v>
      </c>
      <c r="V29" s="11">
        <v>0</v>
      </c>
      <c r="W29" s="11">
        <v>0</v>
      </c>
      <c r="X29" s="11">
        <v>665</v>
      </c>
      <c r="Y29" s="11">
        <v>0</v>
      </c>
      <c r="Z29" s="11">
        <v>592</v>
      </c>
      <c r="AA29" s="11">
        <v>0</v>
      </c>
      <c r="AB29" s="11">
        <v>595</v>
      </c>
      <c r="AC29" s="11">
        <v>0</v>
      </c>
      <c r="AD29" s="11">
        <v>0</v>
      </c>
      <c r="AE29" s="11">
        <v>0</v>
      </c>
      <c r="AF29" s="12">
        <f t="shared" si="2"/>
        <v>12351</v>
      </c>
      <c r="AG29" s="11">
        <v>760</v>
      </c>
      <c r="AH29" s="11">
        <v>0</v>
      </c>
      <c r="AI29" s="11">
        <v>0</v>
      </c>
      <c r="AJ29" s="11">
        <v>131</v>
      </c>
      <c r="AK29" s="11">
        <v>0</v>
      </c>
      <c r="AL29" s="11">
        <v>0</v>
      </c>
      <c r="AM29" s="11">
        <v>799</v>
      </c>
      <c r="AN29" s="11">
        <v>0</v>
      </c>
      <c r="AO29" s="12">
        <f t="shared" si="6"/>
        <v>1690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2">
        <f t="shared" si="7"/>
        <v>0</v>
      </c>
      <c r="AY29" s="13">
        <f t="shared" si="8"/>
        <v>14041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223</v>
      </c>
      <c r="BJ29" s="12">
        <f t="shared" si="3"/>
        <v>223</v>
      </c>
      <c r="BK29" s="11">
        <v>0</v>
      </c>
      <c r="BL29" s="11">
        <v>0</v>
      </c>
      <c r="BM29" s="11">
        <v>27</v>
      </c>
      <c r="BN29" s="11">
        <v>2</v>
      </c>
      <c r="BO29" s="11">
        <v>0</v>
      </c>
      <c r="BP29" s="11">
        <v>0</v>
      </c>
      <c r="BQ29" s="11">
        <v>0</v>
      </c>
      <c r="BR29" s="11">
        <v>0</v>
      </c>
      <c r="BS29" s="12">
        <f t="shared" si="4"/>
        <v>29</v>
      </c>
      <c r="BT29" s="12">
        <f t="shared" si="5"/>
        <v>14293</v>
      </c>
    </row>
    <row r="30" spans="1:72" x14ac:dyDescent="0.2">
      <c r="A30" s="73">
        <v>24</v>
      </c>
      <c r="B30" s="73" t="s">
        <v>171</v>
      </c>
      <c r="C30" s="74" t="s">
        <v>288</v>
      </c>
      <c r="D30" s="11">
        <v>0</v>
      </c>
      <c r="E30" s="11">
        <v>0</v>
      </c>
      <c r="F30" s="11">
        <v>0</v>
      </c>
      <c r="G30" s="11">
        <v>1362</v>
      </c>
      <c r="H30" s="11">
        <v>0</v>
      </c>
      <c r="I30" s="11">
        <v>0</v>
      </c>
      <c r="J30" s="11">
        <v>0</v>
      </c>
      <c r="K30" s="11">
        <v>160</v>
      </c>
      <c r="L30" s="11">
        <v>0</v>
      </c>
      <c r="M30" s="11">
        <v>0</v>
      </c>
      <c r="N30" s="11">
        <v>5395</v>
      </c>
      <c r="O30" s="11">
        <v>0</v>
      </c>
      <c r="P30" s="11">
        <v>25</v>
      </c>
      <c r="Q30" s="11">
        <v>0</v>
      </c>
      <c r="R30" s="11">
        <v>0</v>
      </c>
      <c r="S30" s="11">
        <v>93</v>
      </c>
      <c r="T30" s="11">
        <v>0</v>
      </c>
      <c r="U30" s="11">
        <v>85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2">
        <f t="shared" si="2"/>
        <v>7120</v>
      </c>
      <c r="AG30" s="11">
        <v>152</v>
      </c>
      <c r="AH30" s="11">
        <v>1438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2">
        <f t="shared" si="6"/>
        <v>1590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2">
        <f t="shared" si="7"/>
        <v>0</v>
      </c>
      <c r="AY30" s="13">
        <f t="shared" si="8"/>
        <v>8710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2">
        <f t="shared" si="3"/>
        <v>0</v>
      </c>
      <c r="BK30" s="11">
        <v>0</v>
      </c>
      <c r="BL30" s="11">
        <v>0</v>
      </c>
      <c r="BM30" s="11">
        <v>15</v>
      </c>
      <c r="BN30" s="11">
        <v>2</v>
      </c>
      <c r="BO30" s="11">
        <v>0</v>
      </c>
      <c r="BP30" s="11">
        <v>0</v>
      </c>
      <c r="BQ30" s="11">
        <v>0</v>
      </c>
      <c r="BR30" s="11">
        <v>0</v>
      </c>
      <c r="BS30" s="12">
        <f t="shared" si="4"/>
        <v>17</v>
      </c>
      <c r="BT30" s="12">
        <f t="shared" si="5"/>
        <v>8727</v>
      </c>
    </row>
    <row r="31" spans="1:72" ht="24" x14ac:dyDescent="0.2">
      <c r="A31" s="73">
        <v>25</v>
      </c>
      <c r="B31" s="73" t="s">
        <v>173</v>
      </c>
      <c r="C31" s="74" t="s">
        <v>289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2">
        <f t="shared" si="2"/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2">
        <f t="shared" si="6"/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2">
        <f t="shared" si="7"/>
        <v>0</v>
      </c>
      <c r="AY31" s="13">
        <f t="shared" si="8"/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2">
        <f t="shared" si="3"/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2">
        <f t="shared" si="4"/>
        <v>0</v>
      </c>
      <c r="BT31" s="12">
        <f t="shared" si="5"/>
        <v>0</v>
      </c>
    </row>
    <row r="32" spans="1:72" ht="24" x14ac:dyDescent="0.2">
      <c r="A32" s="73">
        <v>26</v>
      </c>
      <c r="B32" s="73" t="s">
        <v>173</v>
      </c>
      <c r="C32" s="74" t="s">
        <v>290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2">
        <f t="shared" si="2"/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2">
        <f t="shared" si="6"/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2">
        <f t="shared" si="7"/>
        <v>0</v>
      </c>
      <c r="AY32" s="13">
        <f t="shared" si="8"/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2">
        <f t="shared" si="3"/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2">
        <f t="shared" si="4"/>
        <v>0</v>
      </c>
      <c r="BT32" s="12">
        <f t="shared" si="5"/>
        <v>0</v>
      </c>
    </row>
    <row r="33" spans="1:72" x14ac:dyDescent="0.2">
      <c r="A33" s="73">
        <v>27</v>
      </c>
      <c r="B33" s="73" t="s">
        <v>175</v>
      </c>
      <c r="C33" s="74" t="s">
        <v>291</v>
      </c>
      <c r="D33" s="11">
        <v>0</v>
      </c>
      <c r="E33" s="11">
        <v>1011</v>
      </c>
      <c r="F33" s="11">
        <v>7508</v>
      </c>
      <c r="G33" s="11">
        <v>1763</v>
      </c>
      <c r="H33" s="11">
        <v>0</v>
      </c>
      <c r="I33" s="11">
        <v>0</v>
      </c>
      <c r="J33" s="11">
        <v>0</v>
      </c>
      <c r="K33" s="11">
        <v>3738</v>
      </c>
      <c r="L33" s="11">
        <v>1759</v>
      </c>
      <c r="M33" s="11">
        <v>2123</v>
      </c>
      <c r="N33" s="11">
        <v>0</v>
      </c>
      <c r="O33" s="11">
        <v>1416</v>
      </c>
      <c r="P33" s="11">
        <v>300</v>
      </c>
      <c r="Q33" s="11">
        <v>459</v>
      </c>
      <c r="R33" s="11">
        <v>0</v>
      </c>
      <c r="S33" s="11">
        <v>205</v>
      </c>
      <c r="T33" s="11">
        <v>1829</v>
      </c>
      <c r="U33" s="11">
        <v>132</v>
      </c>
      <c r="V33" s="11">
        <v>0</v>
      </c>
      <c r="W33" s="11">
        <v>0</v>
      </c>
      <c r="X33" s="11">
        <v>391</v>
      </c>
      <c r="Y33" s="11">
        <v>207</v>
      </c>
      <c r="Z33" s="11">
        <v>375</v>
      </c>
      <c r="AA33" s="11">
        <v>793</v>
      </c>
      <c r="AB33" s="11">
        <v>317</v>
      </c>
      <c r="AC33" s="11">
        <v>5066</v>
      </c>
      <c r="AD33" s="11">
        <v>0</v>
      </c>
      <c r="AE33" s="11">
        <v>0</v>
      </c>
      <c r="AF33" s="12">
        <f t="shared" si="2"/>
        <v>29392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2">
        <f t="shared" si="6"/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2">
        <f t="shared" si="7"/>
        <v>0</v>
      </c>
      <c r="AY33" s="13">
        <f t="shared" si="8"/>
        <v>29392</v>
      </c>
      <c r="AZ33" s="11">
        <v>0</v>
      </c>
      <c r="BA33" s="11">
        <v>2990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2">
        <f t="shared" si="3"/>
        <v>2990</v>
      </c>
      <c r="BK33" s="11">
        <v>0</v>
      </c>
      <c r="BL33" s="11">
        <v>184</v>
      </c>
      <c r="BM33" s="11">
        <v>52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2">
        <f t="shared" si="4"/>
        <v>236</v>
      </c>
      <c r="BT33" s="12">
        <f t="shared" si="5"/>
        <v>32618</v>
      </c>
    </row>
    <row r="34" spans="1:72" x14ac:dyDescent="0.2">
      <c r="A34" s="73">
        <v>28</v>
      </c>
      <c r="B34" s="73" t="s">
        <v>177</v>
      </c>
      <c r="C34" s="74" t="s">
        <v>292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16026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2">
        <f t="shared" si="2"/>
        <v>16026</v>
      </c>
      <c r="AG34" s="11">
        <v>0</v>
      </c>
      <c r="AH34" s="11">
        <v>0</v>
      </c>
      <c r="AI34" s="11">
        <v>0</v>
      </c>
      <c r="AJ34" s="11">
        <v>0</v>
      </c>
      <c r="AK34" s="11">
        <v>1518</v>
      </c>
      <c r="AL34" s="11">
        <v>0</v>
      </c>
      <c r="AM34" s="11">
        <v>27</v>
      </c>
      <c r="AN34" s="11">
        <v>0</v>
      </c>
      <c r="AO34" s="12">
        <f t="shared" si="6"/>
        <v>1545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2">
        <f t="shared" si="7"/>
        <v>0</v>
      </c>
      <c r="AY34" s="13">
        <f t="shared" si="8"/>
        <v>17571</v>
      </c>
      <c r="AZ34" s="11">
        <v>43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2">
        <f t="shared" si="3"/>
        <v>43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2">
        <f t="shared" si="4"/>
        <v>0</v>
      </c>
      <c r="BT34" s="12">
        <f t="shared" si="5"/>
        <v>17614</v>
      </c>
    </row>
    <row r="35" spans="1:72" ht="24" x14ac:dyDescent="0.2">
      <c r="A35" s="73">
        <v>29</v>
      </c>
      <c r="B35" s="73" t="s">
        <v>179</v>
      </c>
      <c r="C35" s="74" t="s">
        <v>293</v>
      </c>
      <c r="D35" s="11">
        <v>1157</v>
      </c>
      <c r="E35" s="11">
        <v>354</v>
      </c>
      <c r="F35" s="11">
        <v>4562</v>
      </c>
      <c r="G35" s="11">
        <v>1677</v>
      </c>
      <c r="H35" s="11">
        <v>0</v>
      </c>
      <c r="I35" s="11">
        <v>0</v>
      </c>
      <c r="J35" s="11">
        <v>0</v>
      </c>
      <c r="K35" s="11">
        <v>2417</v>
      </c>
      <c r="L35" s="11">
        <v>2328</v>
      </c>
      <c r="M35" s="11">
        <v>3044</v>
      </c>
      <c r="N35" s="11">
        <v>0</v>
      </c>
      <c r="O35" s="11">
        <v>4311</v>
      </c>
      <c r="P35" s="11">
        <v>0</v>
      </c>
      <c r="Q35" s="11">
        <v>89</v>
      </c>
      <c r="R35" s="11">
        <v>0</v>
      </c>
      <c r="S35" s="11">
        <v>1568</v>
      </c>
      <c r="T35" s="11">
        <v>56</v>
      </c>
      <c r="U35" s="11">
        <v>4611</v>
      </c>
      <c r="V35" s="11">
        <v>0</v>
      </c>
      <c r="W35" s="11">
        <v>0</v>
      </c>
      <c r="X35" s="11">
        <v>0</v>
      </c>
      <c r="Y35" s="11">
        <v>0</v>
      </c>
      <c r="Z35" s="11">
        <v>2315</v>
      </c>
      <c r="AA35" s="11">
        <v>163</v>
      </c>
      <c r="AB35" s="11">
        <v>760</v>
      </c>
      <c r="AC35" s="11">
        <v>1090</v>
      </c>
      <c r="AD35" s="11">
        <v>0</v>
      </c>
      <c r="AE35" s="11">
        <v>0</v>
      </c>
      <c r="AF35" s="12">
        <f t="shared" si="2"/>
        <v>30502</v>
      </c>
      <c r="AG35" s="11">
        <v>6567</v>
      </c>
      <c r="AH35" s="11">
        <v>1646</v>
      </c>
      <c r="AI35" s="11">
        <v>0</v>
      </c>
      <c r="AJ35" s="11">
        <v>0</v>
      </c>
      <c r="AK35" s="11">
        <v>1264</v>
      </c>
      <c r="AL35" s="11">
        <v>0</v>
      </c>
      <c r="AM35" s="11">
        <v>1399</v>
      </c>
      <c r="AN35" s="11">
        <v>779</v>
      </c>
      <c r="AO35" s="12">
        <f t="shared" si="6"/>
        <v>11655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2">
        <f t="shared" si="7"/>
        <v>0</v>
      </c>
      <c r="AY35" s="13">
        <f t="shared" si="8"/>
        <v>42157</v>
      </c>
      <c r="AZ35" s="11">
        <v>237</v>
      </c>
      <c r="BA35" s="11">
        <v>0</v>
      </c>
      <c r="BB35" s="11">
        <v>0</v>
      </c>
      <c r="BC35" s="11">
        <v>1022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1006</v>
      </c>
      <c r="BJ35" s="12">
        <f t="shared" si="3"/>
        <v>2265</v>
      </c>
      <c r="BK35" s="11">
        <v>0</v>
      </c>
      <c r="BL35" s="11">
        <v>0</v>
      </c>
      <c r="BM35" s="11">
        <v>128</v>
      </c>
      <c r="BN35" s="11">
        <v>0</v>
      </c>
      <c r="BO35" s="11">
        <v>0</v>
      </c>
      <c r="BP35" s="11">
        <v>0</v>
      </c>
      <c r="BQ35" s="11">
        <v>0</v>
      </c>
      <c r="BR35" s="11">
        <v>0</v>
      </c>
      <c r="BS35" s="12">
        <f t="shared" si="4"/>
        <v>128</v>
      </c>
      <c r="BT35" s="12">
        <f t="shared" si="5"/>
        <v>44550</v>
      </c>
    </row>
    <row r="36" spans="1:72" ht="24" x14ac:dyDescent="0.2">
      <c r="A36" s="73">
        <v>30</v>
      </c>
      <c r="B36" s="73" t="s">
        <v>179</v>
      </c>
      <c r="C36" s="74" t="s">
        <v>294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2">
        <f t="shared" si="2"/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2">
        <f t="shared" si="6"/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2">
        <f t="shared" si="7"/>
        <v>0</v>
      </c>
      <c r="AY36" s="13">
        <f t="shared" si="8"/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2">
        <f t="shared" si="3"/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2">
        <f t="shared" si="4"/>
        <v>0</v>
      </c>
      <c r="BT36" s="12">
        <f t="shared" si="5"/>
        <v>0</v>
      </c>
    </row>
    <row r="37" spans="1:72" x14ac:dyDescent="0.2">
      <c r="A37" s="73">
        <v>31</v>
      </c>
      <c r="B37" s="73">
        <v>108</v>
      </c>
      <c r="C37" s="74" t="s">
        <v>295</v>
      </c>
      <c r="D37" s="11">
        <v>1039</v>
      </c>
      <c r="E37" s="11">
        <v>983</v>
      </c>
      <c r="F37" s="11">
        <v>5804</v>
      </c>
      <c r="G37" s="11">
        <v>2577</v>
      </c>
      <c r="H37" s="11">
        <v>0</v>
      </c>
      <c r="I37" s="11">
        <v>0</v>
      </c>
      <c r="J37" s="11">
        <v>0</v>
      </c>
      <c r="K37" s="11">
        <v>2638</v>
      </c>
      <c r="L37" s="11">
        <v>3067</v>
      </c>
      <c r="M37" s="11">
        <v>4186</v>
      </c>
      <c r="N37" s="11">
        <v>0</v>
      </c>
      <c r="O37" s="11">
        <v>3227</v>
      </c>
      <c r="P37" s="11">
        <v>240</v>
      </c>
      <c r="Q37" s="11">
        <v>1148</v>
      </c>
      <c r="R37" s="11">
        <v>0</v>
      </c>
      <c r="S37" s="11">
        <v>930</v>
      </c>
      <c r="T37" s="11">
        <v>1370</v>
      </c>
      <c r="U37" s="11">
        <v>2534</v>
      </c>
      <c r="V37" s="11">
        <v>213</v>
      </c>
      <c r="W37" s="11">
        <v>0</v>
      </c>
      <c r="X37" s="11">
        <v>5817</v>
      </c>
      <c r="Y37" s="11">
        <v>1058</v>
      </c>
      <c r="Z37" s="11">
        <v>1662</v>
      </c>
      <c r="AA37" s="11">
        <v>0</v>
      </c>
      <c r="AB37" s="11">
        <v>878</v>
      </c>
      <c r="AC37" s="11">
        <v>855</v>
      </c>
      <c r="AD37" s="11">
        <v>0</v>
      </c>
      <c r="AE37" s="11">
        <v>0</v>
      </c>
      <c r="AF37" s="12">
        <f t="shared" si="2"/>
        <v>40226</v>
      </c>
      <c r="AG37" s="11">
        <v>4143</v>
      </c>
      <c r="AH37" s="11">
        <v>658</v>
      </c>
      <c r="AI37" s="11">
        <v>0</v>
      </c>
      <c r="AJ37" s="11">
        <v>0</v>
      </c>
      <c r="AK37" s="11">
        <v>283</v>
      </c>
      <c r="AL37" s="11">
        <v>0</v>
      </c>
      <c r="AM37" s="11">
        <v>24</v>
      </c>
      <c r="AN37" s="11">
        <v>255</v>
      </c>
      <c r="AO37" s="12">
        <f t="shared" si="6"/>
        <v>5363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2">
        <f t="shared" si="7"/>
        <v>0</v>
      </c>
      <c r="AY37" s="13">
        <f t="shared" si="8"/>
        <v>45589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2">
        <f t="shared" si="3"/>
        <v>0</v>
      </c>
      <c r="BK37" s="11">
        <v>0</v>
      </c>
      <c r="BL37" s="11">
        <v>139</v>
      </c>
      <c r="BM37" s="11">
        <v>147</v>
      </c>
      <c r="BN37" s="11">
        <v>2</v>
      </c>
      <c r="BO37" s="11">
        <v>0</v>
      </c>
      <c r="BP37" s="11">
        <v>0</v>
      </c>
      <c r="BQ37" s="11">
        <v>0</v>
      </c>
      <c r="BR37" s="11">
        <v>0</v>
      </c>
      <c r="BS37" s="12">
        <f t="shared" si="4"/>
        <v>288</v>
      </c>
      <c r="BT37" s="12">
        <f t="shared" si="5"/>
        <v>45877</v>
      </c>
    </row>
    <row r="38" spans="1:72" x14ac:dyDescent="0.2">
      <c r="A38" s="73">
        <v>32</v>
      </c>
      <c r="B38" s="73">
        <v>112</v>
      </c>
      <c r="C38" s="74" t="s">
        <v>296</v>
      </c>
      <c r="D38" s="11">
        <v>619</v>
      </c>
      <c r="E38" s="11">
        <f>1078+31</f>
        <v>1109</v>
      </c>
      <c r="F38" s="11">
        <v>10343</v>
      </c>
      <c r="G38" s="11">
        <v>8146</v>
      </c>
      <c r="H38" s="11">
        <v>2221</v>
      </c>
      <c r="I38" s="11">
        <v>38</v>
      </c>
      <c r="J38" s="11">
        <v>0</v>
      </c>
      <c r="K38" s="11">
        <v>3837</v>
      </c>
      <c r="L38" s="11">
        <v>7468</v>
      </c>
      <c r="M38" s="11">
        <v>8273</v>
      </c>
      <c r="N38" s="11">
        <v>0</v>
      </c>
      <c r="O38" s="11">
        <v>5830</v>
      </c>
      <c r="P38" s="11">
        <v>1200</v>
      </c>
      <c r="Q38" s="11">
        <v>177</v>
      </c>
      <c r="R38" s="11">
        <v>0</v>
      </c>
      <c r="S38" s="11">
        <v>4551</v>
      </c>
      <c r="T38" s="11">
        <v>3197</v>
      </c>
      <c r="U38" s="11">
        <f>4317+51</f>
        <v>4368</v>
      </c>
      <c r="V38" s="11">
        <v>0</v>
      </c>
      <c r="W38" s="11">
        <v>0</v>
      </c>
      <c r="X38" s="11">
        <v>1809</v>
      </c>
      <c r="Y38" s="11">
        <v>3239</v>
      </c>
      <c r="Z38" s="11">
        <v>2766</v>
      </c>
      <c r="AA38" s="11">
        <v>945</v>
      </c>
      <c r="AB38" s="11">
        <v>1338</v>
      </c>
      <c r="AC38" s="11">
        <v>213</v>
      </c>
      <c r="AD38" s="11">
        <v>13</v>
      </c>
      <c r="AE38" s="11">
        <v>0</v>
      </c>
      <c r="AF38" s="12">
        <f t="shared" si="2"/>
        <v>71700</v>
      </c>
      <c r="AG38" s="11">
        <v>3985</v>
      </c>
      <c r="AH38" s="11">
        <v>1228</v>
      </c>
      <c r="AI38" s="11">
        <v>0</v>
      </c>
      <c r="AJ38" s="11">
        <v>0</v>
      </c>
      <c r="AK38" s="11">
        <v>1327</v>
      </c>
      <c r="AL38" s="11">
        <v>0</v>
      </c>
      <c r="AM38" s="11">
        <v>2054</v>
      </c>
      <c r="AN38" s="11">
        <v>776</v>
      </c>
      <c r="AO38" s="12">
        <f t="shared" si="6"/>
        <v>9370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2">
        <f t="shared" si="7"/>
        <v>0</v>
      </c>
      <c r="AY38" s="13">
        <f t="shared" si="8"/>
        <v>81070</v>
      </c>
      <c r="AZ38" s="11">
        <v>0</v>
      </c>
      <c r="BA38" s="11">
        <v>0</v>
      </c>
      <c r="BB38" s="11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2">
        <f t="shared" si="3"/>
        <v>0</v>
      </c>
      <c r="BK38" s="11">
        <v>0</v>
      </c>
      <c r="BL38" s="11">
        <v>79</v>
      </c>
      <c r="BM38" s="11">
        <v>188</v>
      </c>
      <c r="BN38" s="11">
        <v>6</v>
      </c>
      <c r="BO38" s="11">
        <v>0</v>
      </c>
      <c r="BP38" s="11">
        <v>0</v>
      </c>
      <c r="BQ38" s="11">
        <v>0</v>
      </c>
      <c r="BR38" s="11">
        <v>0</v>
      </c>
      <c r="BS38" s="12">
        <f t="shared" si="4"/>
        <v>273</v>
      </c>
      <c r="BT38" s="12">
        <f t="shared" si="5"/>
        <v>81343</v>
      </c>
    </row>
    <row r="39" spans="1:72" x14ac:dyDescent="0.2">
      <c r="A39" s="73">
        <v>33</v>
      </c>
      <c r="B39" s="73">
        <v>112</v>
      </c>
      <c r="C39" s="74" t="s">
        <v>297</v>
      </c>
      <c r="D39" s="11">
        <v>0</v>
      </c>
      <c r="E39" s="11">
        <v>14</v>
      </c>
      <c r="F39" s="11">
        <v>0</v>
      </c>
      <c r="G39" s="11">
        <v>2872</v>
      </c>
      <c r="H39" s="11">
        <v>0</v>
      </c>
      <c r="I39" s="11">
        <v>0</v>
      </c>
      <c r="J39" s="11">
        <v>5520</v>
      </c>
      <c r="K39" s="11">
        <v>0</v>
      </c>
      <c r="L39" s="11">
        <v>593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536</v>
      </c>
      <c r="U39" s="11">
        <v>2910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78</v>
      </c>
      <c r="AB39" s="11">
        <v>0</v>
      </c>
      <c r="AC39" s="11">
        <v>57</v>
      </c>
      <c r="AD39" s="11">
        <v>0</v>
      </c>
      <c r="AE39" s="11">
        <v>0</v>
      </c>
      <c r="AF39" s="12">
        <f t="shared" si="2"/>
        <v>12580</v>
      </c>
      <c r="AG39" s="11">
        <v>1373</v>
      </c>
      <c r="AH39" s="11">
        <v>1474</v>
      </c>
      <c r="AI39" s="11">
        <v>0</v>
      </c>
      <c r="AJ39" s="11">
        <v>0</v>
      </c>
      <c r="AK39" s="11">
        <v>239</v>
      </c>
      <c r="AL39" s="11">
        <v>0</v>
      </c>
      <c r="AM39" s="11">
        <v>0</v>
      </c>
      <c r="AN39" s="11">
        <v>0</v>
      </c>
      <c r="AO39" s="12">
        <f t="shared" si="6"/>
        <v>3086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2">
        <f t="shared" si="7"/>
        <v>0</v>
      </c>
      <c r="AY39" s="13">
        <f t="shared" si="8"/>
        <v>15666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2">
        <f t="shared" si="3"/>
        <v>0</v>
      </c>
      <c r="BK39" s="11">
        <v>0</v>
      </c>
      <c r="BL39" s="11">
        <v>0</v>
      </c>
      <c r="BM39" s="11">
        <v>20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2">
        <f t="shared" si="4"/>
        <v>20</v>
      </c>
      <c r="BT39" s="12">
        <f t="shared" si="5"/>
        <v>15686</v>
      </c>
    </row>
    <row r="40" spans="1:72" x14ac:dyDescent="0.2">
      <c r="A40" s="73">
        <v>34</v>
      </c>
      <c r="B40" s="73" t="s">
        <v>187</v>
      </c>
      <c r="C40" s="74" t="s">
        <v>298</v>
      </c>
      <c r="D40" s="11">
        <v>2051</v>
      </c>
      <c r="E40" s="11">
        <v>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205</v>
      </c>
      <c r="L40" s="11">
        <v>1106</v>
      </c>
      <c r="M40" s="11">
        <v>256</v>
      </c>
      <c r="N40" s="11">
        <v>0</v>
      </c>
      <c r="O40" s="11">
        <v>1401</v>
      </c>
      <c r="P40" s="11">
        <v>50</v>
      </c>
      <c r="Q40" s="11">
        <v>1197</v>
      </c>
      <c r="R40" s="11">
        <v>0</v>
      </c>
      <c r="S40" s="11">
        <v>0</v>
      </c>
      <c r="T40" s="11">
        <v>0</v>
      </c>
      <c r="U40" s="11">
        <v>1194</v>
      </c>
      <c r="V40" s="11">
        <v>220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863</v>
      </c>
      <c r="AD40" s="11">
        <v>0</v>
      </c>
      <c r="AE40" s="11">
        <v>0</v>
      </c>
      <c r="AF40" s="12">
        <f t="shared" si="2"/>
        <v>8551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32</v>
      </c>
      <c r="AN40" s="11">
        <v>0</v>
      </c>
      <c r="AO40" s="12">
        <f t="shared" si="6"/>
        <v>32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2">
        <f t="shared" si="7"/>
        <v>0</v>
      </c>
      <c r="AY40" s="13">
        <f t="shared" si="8"/>
        <v>8583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2">
        <f t="shared" si="3"/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6</v>
      </c>
      <c r="BS40" s="12">
        <f t="shared" si="4"/>
        <v>6</v>
      </c>
      <c r="BT40" s="12">
        <f t="shared" si="5"/>
        <v>8589</v>
      </c>
    </row>
    <row r="41" spans="1:72" x14ac:dyDescent="0.2">
      <c r="A41" s="73">
        <v>35</v>
      </c>
      <c r="B41" s="73" t="s">
        <v>189</v>
      </c>
      <c r="C41" s="74" t="s">
        <v>299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1179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2">
        <f t="shared" si="2"/>
        <v>1179</v>
      </c>
      <c r="AG41" s="11">
        <v>2083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2">
        <f t="shared" si="6"/>
        <v>2083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2">
        <f t="shared" si="7"/>
        <v>0</v>
      </c>
      <c r="AY41" s="13">
        <f t="shared" si="8"/>
        <v>3262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161</v>
      </c>
      <c r="BJ41" s="12">
        <f t="shared" si="3"/>
        <v>161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2">
        <f t="shared" si="4"/>
        <v>0</v>
      </c>
      <c r="BT41" s="12">
        <f t="shared" si="5"/>
        <v>3423</v>
      </c>
    </row>
    <row r="42" spans="1:72" x14ac:dyDescent="0.2">
      <c r="A42" s="73">
        <v>36</v>
      </c>
      <c r="B42" s="73" t="s">
        <v>191</v>
      </c>
      <c r="C42" s="74" t="s">
        <v>300</v>
      </c>
      <c r="D42" s="11">
        <v>497</v>
      </c>
      <c r="E42" s="11">
        <v>406</v>
      </c>
      <c r="F42" s="11">
        <v>423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224</v>
      </c>
      <c r="M42" s="11">
        <v>0</v>
      </c>
      <c r="N42" s="11">
        <v>0</v>
      </c>
      <c r="O42" s="11">
        <v>305</v>
      </c>
      <c r="P42" s="11">
        <v>100</v>
      </c>
      <c r="Q42" s="11">
        <v>0</v>
      </c>
      <c r="R42" s="11">
        <v>0</v>
      </c>
      <c r="S42" s="11">
        <v>0</v>
      </c>
      <c r="T42" s="11">
        <v>0</v>
      </c>
      <c r="U42" s="11">
        <v>63</v>
      </c>
      <c r="V42" s="11">
        <v>202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2">
        <f t="shared" si="2"/>
        <v>2220</v>
      </c>
      <c r="AG42" s="11">
        <v>0</v>
      </c>
      <c r="AH42" s="11">
        <v>28</v>
      </c>
      <c r="AI42" s="11">
        <v>0</v>
      </c>
      <c r="AJ42" s="11">
        <v>0</v>
      </c>
      <c r="AK42" s="11">
        <v>88</v>
      </c>
      <c r="AL42" s="11">
        <v>0</v>
      </c>
      <c r="AM42" s="11">
        <v>184</v>
      </c>
      <c r="AN42" s="11">
        <v>0</v>
      </c>
      <c r="AO42" s="12">
        <f t="shared" si="6"/>
        <v>300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2">
        <f t="shared" si="7"/>
        <v>0</v>
      </c>
      <c r="AY42" s="13">
        <f t="shared" si="8"/>
        <v>2520</v>
      </c>
      <c r="AZ42" s="11">
        <v>20</v>
      </c>
      <c r="BA42" s="11">
        <v>96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246</v>
      </c>
      <c r="BJ42" s="12">
        <f t="shared" si="3"/>
        <v>362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2">
        <f t="shared" si="4"/>
        <v>0</v>
      </c>
      <c r="BT42" s="12">
        <f t="shared" si="5"/>
        <v>2882</v>
      </c>
    </row>
    <row r="43" spans="1:72" x14ac:dyDescent="0.2">
      <c r="A43" s="73">
        <v>37</v>
      </c>
      <c r="B43" s="73" t="s">
        <v>193</v>
      </c>
      <c r="C43" s="74" t="s">
        <v>301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2">
        <f t="shared" si="2"/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2">
        <f t="shared" si="6"/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2">
        <f t="shared" si="7"/>
        <v>0</v>
      </c>
      <c r="AY43" s="13">
        <f t="shared" si="8"/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2">
        <f t="shared" si="3"/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2">
        <f t="shared" si="4"/>
        <v>0</v>
      </c>
      <c r="BT43" s="12">
        <f t="shared" si="5"/>
        <v>0</v>
      </c>
    </row>
    <row r="44" spans="1:72" x14ac:dyDescent="0.2">
      <c r="A44" s="73">
        <v>38</v>
      </c>
      <c r="B44" s="73" t="s">
        <v>195</v>
      </c>
      <c r="C44" s="74" t="s">
        <v>302</v>
      </c>
      <c r="D44" s="11">
        <v>0</v>
      </c>
      <c r="E44" s="11">
        <v>1208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3634</v>
      </c>
      <c r="L44" s="11">
        <v>514</v>
      </c>
      <c r="M44" s="11">
        <v>1820</v>
      </c>
      <c r="N44" s="11">
        <v>0</v>
      </c>
      <c r="O44" s="11">
        <v>30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61</v>
      </c>
      <c r="V44" s="11">
        <v>210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75</v>
      </c>
      <c r="AD44" s="11">
        <v>0</v>
      </c>
      <c r="AE44" s="11">
        <v>0</v>
      </c>
      <c r="AF44" s="12">
        <f t="shared" si="2"/>
        <v>7552</v>
      </c>
      <c r="AG44" s="11">
        <v>0</v>
      </c>
      <c r="AH44" s="11">
        <v>245</v>
      </c>
      <c r="AI44" s="11">
        <v>0</v>
      </c>
      <c r="AJ44" s="11">
        <v>783</v>
      </c>
      <c r="AK44" s="11">
        <v>170</v>
      </c>
      <c r="AL44" s="11">
        <v>0</v>
      </c>
      <c r="AM44" s="11">
        <v>6017</v>
      </c>
      <c r="AN44" s="11">
        <v>45</v>
      </c>
      <c r="AO44" s="12">
        <f t="shared" si="6"/>
        <v>7260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2">
        <f t="shared" si="7"/>
        <v>0</v>
      </c>
      <c r="AY44" s="13">
        <f t="shared" si="8"/>
        <v>14812</v>
      </c>
      <c r="AZ44" s="11">
        <v>21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2">
        <f t="shared" si="3"/>
        <v>21</v>
      </c>
      <c r="BK44" s="11">
        <v>0</v>
      </c>
      <c r="BL44" s="11">
        <v>0</v>
      </c>
      <c r="BM44" s="11">
        <v>75</v>
      </c>
      <c r="BN44" s="11">
        <v>0</v>
      </c>
      <c r="BO44" s="11">
        <v>0</v>
      </c>
      <c r="BP44" s="11">
        <v>0</v>
      </c>
      <c r="BQ44" s="11">
        <v>0</v>
      </c>
      <c r="BR44" s="11">
        <v>0</v>
      </c>
      <c r="BS44" s="12">
        <f t="shared" si="4"/>
        <v>75</v>
      </c>
      <c r="BT44" s="12">
        <f t="shared" si="5"/>
        <v>14908</v>
      </c>
    </row>
    <row r="45" spans="1:72" x14ac:dyDescent="0.2">
      <c r="A45" s="73">
        <v>39</v>
      </c>
      <c r="B45" s="73">
        <v>122</v>
      </c>
      <c r="C45" s="74" t="s">
        <v>303</v>
      </c>
      <c r="D45" s="11">
        <v>178</v>
      </c>
      <c r="E45" s="11">
        <v>602</v>
      </c>
      <c r="F45" s="11">
        <v>2119</v>
      </c>
      <c r="G45" s="11">
        <v>987</v>
      </c>
      <c r="H45" s="11">
        <v>0</v>
      </c>
      <c r="I45" s="11">
        <v>0</v>
      </c>
      <c r="J45" s="11">
        <v>0</v>
      </c>
      <c r="K45" s="11">
        <v>155</v>
      </c>
      <c r="L45" s="11">
        <v>1770</v>
      </c>
      <c r="M45" s="11">
        <v>1336</v>
      </c>
      <c r="N45" s="11">
        <v>0</v>
      </c>
      <c r="O45" s="11">
        <v>244</v>
      </c>
      <c r="P45" s="11">
        <v>100</v>
      </c>
      <c r="Q45" s="11">
        <v>0</v>
      </c>
      <c r="R45" s="11">
        <v>0</v>
      </c>
      <c r="S45" s="11">
        <v>1745</v>
      </c>
      <c r="T45" s="11">
        <v>1127</v>
      </c>
      <c r="U45" s="11">
        <v>194</v>
      </c>
      <c r="V45" s="11">
        <v>0</v>
      </c>
      <c r="W45" s="11">
        <v>0</v>
      </c>
      <c r="X45" s="11">
        <v>98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2">
        <f t="shared" si="2"/>
        <v>10655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1158</v>
      </c>
      <c r="AN45" s="11">
        <v>0</v>
      </c>
      <c r="AO45" s="12">
        <f t="shared" si="6"/>
        <v>1158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2">
        <f t="shared" si="7"/>
        <v>0</v>
      </c>
      <c r="AY45" s="13">
        <f t="shared" si="8"/>
        <v>11813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2">
        <f t="shared" si="3"/>
        <v>0</v>
      </c>
      <c r="BK45" s="11">
        <v>0</v>
      </c>
      <c r="BL45" s="11">
        <v>0</v>
      </c>
      <c r="BM45" s="11">
        <v>25</v>
      </c>
      <c r="BN45" s="11">
        <v>0</v>
      </c>
      <c r="BO45" s="11">
        <v>0</v>
      </c>
      <c r="BP45" s="11">
        <v>0</v>
      </c>
      <c r="BQ45" s="11">
        <v>0</v>
      </c>
      <c r="BR45" s="11">
        <v>0</v>
      </c>
      <c r="BS45" s="12">
        <f t="shared" si="4"/>
        <v>25</v>
      </c>
      <c r="BT45" s="12">
        <f t="shared" si="5"/>
        <v>11838</v>
      </c>
    </row>
    <row r="46" spans="1:72" ht="48.75" thickBot="1" x14ac:dyDescent="0.25">
      <c r="A46" s="90">
        <v>40</v>
      </c>
      <c r="B46" s="90" t="s">
        <v>304</v>
      </c>
      <c r="C46" s="91" t="s">
        <v>305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  <c r="M46" s="92">
        <v>0</v>
      </c>
      <c r="N46" s="92">
        <v>0</v>
      </c>
      <c r="O46" s="92">
        <v>0</v>
      </c>
      <c r="P46" s="92">
        <v>0</v>
      </c>
      <c r="Q46" s="92">
        <v>0</v>
      </c>
      <c r="R46" s="92">
        <v>0</v>
      </c>
      <c r="S46" s="92">
        <v>0</v>
      </c>
      <c r="T46" s="92">
        <v>0</v>
      </c>
      <c r="U46" s="92">
        <v>0</v>
      </c>
      <c r="V46" s="92">
        <v>0</v>
      </c>
      <c r="W46" s="92">
        <v>0</v>
      </c>
      <c r="X46" s="92">
        <v>0</v>
      </c>
      <c r="Y46" s="92">
        <v>0</v>
      </c>
      <c r="Z46" s="92">
        <v>0</v>
      </c>
      <c r="AA46" s="92">
        <v>0</v>
      </c>
      <c r="AB46" s="92">
        <v>0</v>
      </c>
      <c r="AC46" s="92">
        <v>0</v>
      </c>
      <c r="AD46" s="92">
        <v>0</v>
      </c>
      <c r="AE46" s="92">
        <v>0</v>
      </c>
      <c r="AF46" s="93">
        <f t="shared" si="2"/>
        <v>0</v>
      </c>
      <c r="AG46" s="92">
        <v>0</v>
      </c>
      <c r="AH46" s="92">
        <v>0</v>
      </c>
      <c r="AI46" s="92">
        <v>0</v>
      </c>
      <c r="AJ46" s="92">
        <v>0</v>
      </c>
      <c r="AK46" s="92">
        <v>0</v>
      </c>
      <c r="AL46" s="92">
        <v>0</v>
      </c>
      <c r="AM46" s="92">
        <v>0</v>
      </c>
      <c r="AN46" s="92">
        <v>0</v>
      </c>
      <c r="AO46" s="93">
        <f t="shared" si="6"/>
        <v>0</v>
      </c>
      <c r="AP46" s="92">
        <v>0</v>
      </c>
      <c r="AQ46" s="92">
        <v>0</v>
      </c>
      <c r="AR46" s="92">
        <v>0</v>
      </c>
      <c r="AS46" s="92">
        <v>0</v>
      </c>
      <c r="AT46" s="92">
        <v>0</v>
      </c>
      <c r="AU46" s="92">
        <v>0</v>
      </c>
      <c r="AV46" s="92">
        <v>0</v>
      </c>
      <c r="AW46" s="92">
        <v>0</v>
      </c>
      <c r="AX46" s="93">
        <f t="shared" si="7"/>
        <v>0</v>
      </c>
      <c r="AY46" s="94">
        <f t="shared" si="8"/>
        <v>0</v>
      </c>
      <c r="AZ46" s="92">
        <v>0</v>
      </c>
      <c r="BA46" s="92">
        <v>0</v>
      </c>
      <c r="BB46" s="92">
        <v>0</v>
      </c>
      <c r="BC46" s="92">
        <v>0</v>
      </c>
      <c r="BD46" s="92">
        <v>0</v>
      </c>
      <c r="BE46" s="92">
        <v>0</v>
      </c>
      <c r="BF46" s="92">
        <v>0</v>
      </c>
      <c r="BG46" s="92">
        <v>0</v>
      </c>
      <c r="BH46" s="92">
        <v>0</v>
      </c>
      <c r="BI46" s="92">
        <v>0</v>
      </c>
      <c r="BJ46" s="93">
        <f t="shared" si="3"/>
        <v>0</v>
      </c>
      <c r="BK46" s="92">
        <v>0</v>
      </c>
      <c r="BL46" s="92">
        <v>0</v>
      </c>
      <c r="BM46" s="92">
        <v>0</v>
      </c>
      <c r="BN46" s="92">
        <v>0</v>
      </c>
      <c r="BO46" s="92">
        <v>0</v>
      </c>
      <c r="BP46" s="92">
        <v>0</v>
      </c>
      <c r="BQ46" s="92">
        <v>0</v>
      </c>
      <c r="BR46" s="92">
        <v>0</v>
      </c>
      <c r="BS46" s="93">
        <f t="shared" si="4"/>
        <v>0</v>
      </c>
      <c r="BT46" s="93">
        <f t="shared" si="5"/>
        <v>0</v>
      </c>
    </row>
    <row r="47" spans="1:72" s="14" customFormat="1" ht="12.75" thickBot="1" x14ac:dyDescent="0.3">
      <c r="A47" s="6"/>
      <c r="B47" s="95"/>
      <c r="C47" s="96" t="s">
        <v>306</v>
      </c>
      <c r="D47" s="97">
        <f t="shared" ref="D47:BI47" si="9">SUM(D7:D46)</f>
        <v>19473</v>
      </c>
      <c r="E47" s="97">
        <f t="shared" si="9"/>
        <v>29329</v>
      </c>
      <c r="F47" s="97">
        <f t="shared" si="9"/>
        <v>56595</v>
      </c>
      <c r="G47" s="97">
        <f t="shared" si="9"/>
        <v>29650</v>
      </c>
      <c r="H47" s="97">
        <f t="shared" si="9"/>
        <v>10364</v>
      </c>
      <c r="I47" s="97">
        <f t="shared" si="9"/>
        <v>1164</v>
      </c>
      <c r="J47" s="97">
        <f t="shared" si="9"/>
        <v>5520</v>
      </c>
      <c r="K47" s="97">
        <f t="shared" si="9"/>
        <v>25927</v>
      </c>
      <c r="L47" s="97">
        <f t="shared" si="9"/>
        <v>40037</v>
      </c>
      <c r="M47" s="97">
        <f t="shared" si="9"/>
        <v>47114</v>
      </c>
      <c r="N47" s="97">
        <f t="shared" si="9"/>
        <v>5395</v>
      </c>
      <c r="O47" s="97">
        <f t="shared" si="9"/>
        <v>47930</v>
      </c>
      <c r="P47" s="97">
        <f t="shared" si="9"/>
        <v>35029</v>
      </c>
      <c r="Q47" s="97">
        <f t="shared" si="9"/>
        <v>11370</v>
      </c>
      <c r="R47" s="97">
        <f t="shared" si="9"/>
        <v>5876</v>
      </c>
      <c r="S47" s="97">
        <f t="shared" si="9"/>
        <v>21775</v>
      </c>
      <c r="T47" s="97">
        <f t="shared" si="9"/>
        <v>22089</v>
      </c>
      <c r="U47" s="97">
        <f t="shared" si="9"/>
        <v>51255</v>
      </c>
      <c r="V47" s="97">
        <f t="shared" si="9"/>
        <v>1179</v>
      </c>
      <c r="W47" s="97">
        <f t="shared" si="9"/>
        <v>1432</v>
      </c>
      <c r="X47" s="97">
        <f t="shared" si="9"/>
        <v>12475</v>
      </c>
      <c r="Y47" s="97">
        <f t="shared" si="9"/>
        <v>19588</v>
      </c>
      <c r="Z47" s="97">
        <f t="shared" si="9"/>
        <v>22372</v>
      </c>
      <c r="AA47" s="97">
        <f t="shared" si="9"/>
        <v>6695</v>
      </c>
      <c r="AB47" s="97">
        <f t="shared" si="9"/>
        <v>10803</v>
      </c>
      <c r="AC47" s="97">
        <f t="shared" si="9"/>
        <v>19537</v>
      </c>
      <c r="AD47" s="97">
        <f t="shared" si="9"/>
        <v>70</v>
      </c>
      <c r="AE47" s="97">
        <f>SUM(AE7:AE46)</f>
        <v>2400</v>
      </c>
      <c r="AF47" s="97">
        <f t="shared" si="2"/>
        <v>562443</v>
      </c>
      <c r="AG47" s="97">
        <f t="shared" si="9"/>
        <v>46107</v>
      </c>
      <c r="AH47" s="97">
        <f t="shared" si="9"/>
        <v>13903</v>
      </c>
      <c r="AI47" s="97">
        <f t="shared" si="9"/>
        <v>4504</v>
      </c>
      <c r="AJ47" s="97">
        <f t="shared" si="9"/>
        <v>9531</v>
      </c>
      <c r="AK47" s="97">
        <f t="shared" si="9"/>
        <v>25294</v>
      </c>
      <c r="AL47" s="97">
        <f t="shared" si="9"/>
        <v>1343</v>
      </c>
      <c r="AM47" s="97">
        <f t="shared" si="9"/>
        <v>17903</v>
      </c>
      <c r="AN47" s="97">
        <f t="shared" si="9"/>
        <v>9559</v>
      </c>
      <c r="AO47" s="97">
        <f t="shared" si="6"/>
        <v>128144</v>
      </c>
      <c r="AP47" s="97">
        <f t="shared" si="9"/>
        <v>8853</v>
      </c>
      <c r="AQ47" s="97">
        <f t="shared" si="9"/>
        <v>8065</v>
      </c>
      <c r="AR47" s="97">
        <f t="shared" si="9"/>
        <v>8850</v>
      </c>
      <c r="AS47" s="97">
        <f t="shared" si="9"/>
        <v>10145</v>
      </c>
      <c r="AT47" s="97">
        <f t="shared" si="9"/>
        <v>5865</v>
      </c>
      <c r="AU47" s="97">
        <f t="shared" si="9"/>
        <v>6561</v>
      </c>
      <c r="AV47" s="97">
        <f t="shared" si="9"/>
        <v>4750</v>
      </c>
      <c r="AW47" s="97">
        <f t="shared" si="9"/>
        <v>11068</v>
      </c>
      <c r="AX47" s="97">
        <f t="shared" si="7"/>
        <v>64157</v>
      </c>
      <c r="AY47" s="98">
        <f t="shared" si="8"/>
        <v>754744</v>
      </c>
      <c r="AZ47" s="97">
        <f t="shared" si="9"/>
        <v>1286</v>
      </c>
      <c r="BA47" s="97">
        <f t="shared" si="9"/>
        <v>3086</v>
      </c>
      <c r="BB47" s="97">
        <f t="shared" si="9"/>
        <v>2086</v>
      </c>
      <c r="BC47" s="97">
        <f t="shared" si="9"/>
        <v>1022</v>
      </c>
      <c r="BD47" s="97">
        <f t="shared" si="9"/>
        <v>4279</v>
      </c>
      <c r="BE47" s="97">
        <f t="shared" si="9"/>
        <v>3895</v>
      </c>
      <c r="BF47" s="97">
        <f t="shared" si="9"/>
        <v>3774</v>
      </c>
      <c r="BG47" s="97">
        <f t="shared" si="9"/>
        <v>36</v>
      </c>
      <c r="BH47" s="97">
        <f t="shared" si="9"/>
        <v>877</v>
      </c>
      <c r="BI47" s="97">
        <f t="shared" si="9"/>
        <v>2306</v>
      </c>
      <c r="BJ47" s="97">
        <f t="shared" si="3"/>
        <v>22647</v>
      </c>
      <c r="BK47" s="97">
        <f t="shared" ref="BK47:BR47" si="10">SUM(BK7:BK46)</f>
        <v>1043</v>
      </c>
      <c r="BL47" s="97">
        <f t="shared" si="10"/>
        <v>611</v>
      </c>
      <c r="BM47" s="97">
        <f t="shared" si="10"/>
        <v>1830</v>
      </c>
      <c r="BN47" s="97">
        <f t="shared" si="10"/>
        <v>48</v>
      </c>
      <c r="BO47" s="97">
        <f t="shared" si="10"/>
        <v>72</v>
      </c>
      <c r="BP47" s="97">
        <f t="shared" si="10"/>
        <v>44</v>
      </c>
      <c r="BQ47" s="97">
        <f t="shared" si="10"/>
        <v>718</v>
      </c>
      <c r="BR47" s="97">
        <f t="shared" si="10"/>
        <v>14</v>
      </c>
      <c r="BS47" s="97">
        <f t="shared" si="4"/>
        <v>4380</v>
      </c>
      <c r="BT47" s="99">
        <f t="shared" si="5"/>
        <v>781771</v>
      </c>
    </row>
    <row r="48" spans="1:72" ht="27" customHeight="1" x14ac:dyDescent="0.2"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</sheetData>
  <autoFilter ref="A5:BT5"/>
  <mergeCells count="10">
    <mergeCell ref="BT4:BT5"/>
    <mergeCell ref="AF4:AF5"/>
    <mergeCell ref="AO4:AO5"/>
    <mergeCell ref="AY4:AY5"/>
    <mergeCell ref="BJ4:BJ5"/>
    <mergeCell ref="BS4:BS5"/>
    <mergeCell ref="A4:A5"/>
    <mergeCell ref="B4:B5"/>
    <mergeCell ref="C4:C5"/>
    <mergeCell ref="I1:K1"/>
  </mergeCells>
  <pageMargins left="0.70866141732283472" right="0.11811023622047245" top="0.35433070866141736" bottom="0.15748031496062992" header="0.11811023622047245" footer="0.11811023622047245"/>
  <pageSetup paperSize="9" scale="70" fitToWidth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M41"/>
  <sheetViews>
    <sheetView tabSelected="1" showRuler="0" view="pageBreakPreview" zoomScale="55" zoomScaleNormal="71" zoomScaleSheetLayoutView="55" workbookViewId="0">
      <pane xSplit="3" ySplit="7" topLeftCell="D8" activePane="bottomRight" state="frozen"/>
      <selection pane="topRight" activeCell="C1" sqref="C1"/>
      <selection pane="bottomLeft" activeCell="A9" sqref="A9"/>
      <selection pane="bottomRight" activeCell="F1" sqref="F1:H1"/>
    </sheetView>
  </sheetViews>
  <sheetFormatPr defaultRowHeight="18.75" x14ac:dyDescent="0.3"/>
  <cols>
    <col min="1" max="1" width="6.7109375" style="31" customWidth="1"/>
    <col min="2" max="2" width="11.140625" style="31" customWidth="1"/>
    <col min="3" max="3" width="37.7109375" style="31" customWidth="1"/>
    <col min="4" max="142" width="17.85546875" style="31" customWidth="1"/>
    <col min="143" max="143" width="14.5703125" style="31" customWidth="1"/>
    <col min="144" max="16384" width="9.140625" style="31"/>
  </cols>
  <sheetData>
    <row r="1" spans="1:143" ht="89.25" customHeight="1" x14ac:dyDescent="0.3">
      <c r="B1" s="62"/>
      <c r="C1" s="63"/>
      <c r="F1" s="68" t="s">
        <v>308</v>
      </c>
      <c r="G1" s="68"/>
      <c r="H1" s="68"/>
      <c r="I1" s="56"/>
      <c r="J1" s="56"/>
    </row>
    <row r="2" spans="1:143" ht="36" customHeight="1" x14ac:dyDescent="0.3">
      <c r="B2" s="64"/>
      <c r="C2" s="65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</row>
    <row r="3" spans="1:143" ht="15.95" customHeight="1" x14ac:dyDescent="0.3">
      <c r="B3" s="33" t="s">
        <v>307</v>
      </c>
      <c r="C3" s="34"/>
    </row>
    <row r="4" spans="1:143" ht="18.95" customHeight="1" thickBot="1" x14ac:dyDescent="0.35">
      <c r="B4" s="66"/>
      <c r="C4" s="67"/>
    </row>
    <row r="5" spans="1:143" ht="118.5" customHeight="1" x14ac:dyDescent="0.3">
      <c r="A5" s="58" t="s">
        <v>200</v>
      </c>
      <c r="B5" s="60" t="s">
        <v>201</v>
      </c>
      <c r="C5" s="60" t="s">
        <v>202</v>
      </c>
      <c r="D5" s="17" t="s">
        <v>0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7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 t="s">
        <v>14</v>
      </c>
      <c r="S5" s="17" t="s">
        <v>15</v>
      </c>
      <c r="T5" s="17" t="s">
        <v>16</v>
      </c>
      <c r="U5" s="17" t="s">
        <v>17</v>
      </c>
      <c r="V5" s="17" t="s">
        <v>18</v>
      </c>
      <c r="W5" s="17" t="s">
        <v>19</v>
      </c>
      <c r="X5" s="17" t="s">
        <v>20</v>
      </c>
      <c r="Y5" s="17" t="s">
        <v>21</v>
      </c>
      <c r="Z5" s="17" t="s">
        <v>22</v>
      </c>
      <c r="AA5" s="17" t="s">
        <v>23</v>
      </c>
      <c r="AB5" s="17" t="s">
        <v>24</v>
      </c>
      <c r="AC5" s="17" t="s">
        <v>25</v>
      </c>
      <c r="AD5" s="17" t="s">
        <v>26</v>
      </c>
      <c r="AE5" s="17" t="s">
        <v>27</v>
      </c>
      <c r="AF5" s="17" t="s">
        <v>28</v>
      </c>
      <c r="AG5" s="17" t="s">
        <v>29</v>
      </c>
      <c r="AH5" s="17" t="s">
        <v>30</v>
      </c>
      <c r="AI5" s="17" t="s">
        <v>31</v>
      </c>
      <c r="AJ5" s="17" t="s">
        <v>32</v>
      </c>
      <c r="AK5" s="17" t="s">
        <v>33</v>
      </c>
      <c r="AL5" s="17" t="s">
        <v>34</v>
      </c>
      <c r="AM5" s="17" t="s">
        <v>35</v>
      </c>
      <c r="AN5" s="17" t="s">
        <v>36</v>
      </c>
      <c r="AO5" s="17" t="s">
        <v>37</v>
      </c>
      <c r="AP5" s="17" t="s">
        <v>38</v>
      </c>
      <c r="AQ5" s="17" t="s">
        <v>39</v>
      </c>
      <c r="AR5" s="17" t="s">
        <v>40</v>
      </c>
      <c r="AS5" s="17" t="s">
        <v>41</v>
      </c>
      <c r="AT5" s="17" t="s">
        <v>42</v>
      </c>
      <c r="AU5" s="17" t="s">
        <v>43</v>
      </c>
      <c r="AV5" s="17" t="s">
        <v>44</v>
      </c>
      <c r="AW5" s="17" t="s">
        <v>45</v>
      </c>
      <c r="AX5" s="17" t="s">
        <v>46</v>
      </c>
      <c r="AY5" s="17" t="s">
        <v>47</v>
      </c>
      <c r="AZ5" s="17" t="s">
        <v>48</v>
      </c>
      <c r="BA5" s="17" t="s">
        <v>49</v>
      </c>
      <c r="BB5" s="17" t="s">
        <v>50</v>
      </c>
      <c r="BC5" s="17" t="s">
        <v>51</v>
      </c>
      <c r="BD5" s="17" t="s">
        <v>52</v>
      </c>
      <c r="BE5" s="17" t="s">
        <v>53</v>
      </c>
      <c r="BF5" s="17" t="s">
        <v>54</v>
      </c>
      <c r="BG5" s="17" t="s">
        <v>55</v>
      </c>
      <c r="BH5" s="17" t="s">
        <v>56</v>
      </c>
      <c r="BI5" s="17" t="s">
        <v>57</v>
      </c>
      <c r="BJ5" s="17" t="s">
        <v>58</v>
      </c>
      <c r="BK5" s="17" t="s">
        <v>59</v>
      </c>
      <c r="BL5" s="17" t="s">
        <v>60</v>
      </c>
      <c r="BM5" s="17" t="s">
        <v>61</v>
      </c>
      <c r="BN5" s="17" t="s">
        <v>62</v>
      </c>
      <c r="BO5" s="17" t="s">
        <v>63</v>
      </c>
      <c r="BP5" s="17" t="s">
        <v>64</v>
      </c>
      <c r="BQ5" s="17" t="s">
        <v>65</v>
      </c>
      <c r="BR5" s="17" t="s">
        <v>66</v>
      </c>
      <c r="BS5" s="17" t="s">
        <v>67</v>
      </c>
      <c r="BT5" s="17" t="s">
        <v>68</v>
      </c>
      <c r="BU5" s="17" t="s">
        <v>69</v>
      </c>
      <c r="BV5" s="17" t="s">
        <v>70</v>
      </c>
      <c r="BW5" s="17" t="s">
        <v>71</v>
      </c>
      <c r="BX5" s="17" t="s">
        <v>72</v>
      </c>
      <c r="BY5" s="17" t="s">
        <v>73</v>
      </c>
      <c r="BZ5" s="17" t="s">
        <v>74</v>
      </c>
      <c r="CA5" s="17" t="s">
        <v>75</v>
      </c>
      <c r="CB5" s="17" t="s">
        <v>76</v>
      </c>
      <c r="CC5" s="17" t="s">
        <v>77</v>
      </c>
      <c r="CD5" s="17" t="s">
        <v>78</v>
      </c>
      <c r="CE5" s="17" t="s">
        <v>79</v>
      </c>
      <c r="CF5" s="17" t="s">
        <v>80</v>
      </c>
      <c r="CG5" s="17" t="s">
        <v>81</v>
      </c>
      <c r="CH5" s="17" t="s">
        <v>82</v>
      </c>
      <c r="CI5" s="17" t="s">
        <v>83</v>
      </c>
      <c r="CJ5" s="17" t="s">
        <v>84</v>
      </c>
      <c r="CK5" s="17" t="s">
        <v>85</v>
      </c>
      <c r="CL5" s="17" t="s">
        <v>86</v>
      </c>
      <c r="CM5" s="17" t="s">
        <v>87</v>
      </c>
      <c r="CN5" s="17" t="s">
        <v>88</v>
      </c>
      <c r="CO5" s="17" t="s">
        <v>89</v>
      </c>
      <c r="CP5" s="17" t="s">
        <v>90</v>
      </c>
      <c r="CQ5" s="17" t="s">
        <v>91</v>
      </c>
      <c r="CR5" s="17" t="s">
        <v>92</v>
      </c>
      <c r="CS5" s="17" t="s">
        <v>93</v>
      </c>
      <c r="CT5" s="17" t="s">
        <v>94</v>
      </c>
      <c r="CU5" s="17" t="s">
        <v>95</v>
      </c>
      <c r="CV5" s="17" t="s">
        <v>96</v>
      </c>
      <c r="CW5" s="17" t="s">
        <v>97</v>
      </c>
      <c r="CX5" s="17" t="s">
        <v>98</v>
      </c>
      <c r="CY5" s="17" t="s">
        <v>99</v>
      </c>
      <c r="CZ5" s="17" t="s">
        <v>100</v>
      </c>
      <c r="DA5" s="17" t="s">
        <v>101</v>
      </c>
      <c r="DB5" s="17" t="s">
        <v>102</v>
      </c>
      <c r="DC5" s="17" t="s">
        <v>103</v>
      </c>
      <c r="DD5" s="17" t="s">
        <v>104</v>
      </c>
      <c r="DE5" s="17" t="s">
        <v>105</v>
      </c>
      <c r="DF5" s="17" t="s">
        <v>106</v>
      </c>
      <c r="DG5" s="17" t="s">
        <v>107</v>
      </c>
      <c r="DH5" s="17" t="s">
        <v>108</v>
      </c>
      <c r="DI5" s="17" t="s">
        <v>109</v>
      </c>
      <c r="DJ5" s="17" t="s">
        <v>110</v>
      </c>
      <c r="DK5" s="17" t="s">
        <v>111</v>
      </c>
      <c r="DL5" s="17" t="s">
        <v>112</v>
      </c>
      <c r="DM5" s="17" t="s">
        <v>113</v>
      </c>
      <c r="DN5" s="17" t="s">
        <v>114</v>
      </c>
      <c r="DO5" s="17" t="s">
        <v>115</v>
      </c>
      <c r="DP5" s="17" t="s">
        <v>116</v>
      </c>
      <c r="DQ5" s="17" t="s">
        <v>117</v>
      </c>
      <c r="DR5" s="17" t="s">
        <v>118</v>
      </c>
      <c r="DS5" s="17" t="s">
        <v>119</v>
      </c>
      <c r="DT5" s="17" t="s">
        <v>120</v>
      </c>
      <c r="DU5" s="17" t="s">
        <v>121</v>
      </c>
      <c r="DV5" s="17" t="s">
        <v>122</v>
      </c>
      <c r="DW5" s="17" t="s">
        <v>123</v>
      </c>
      <c r="DX5" s="17" t="s">
        <v>124</v>
      </c>
      <c r="DY5" s="17" t="s">
        <v>125</v>
      </c>
      <c r="DZ5" s="17" t="s">
        <v>126</v>
      </c>
      <c r="EA5" s="17" t="s">
        <v>127</v>
      </c>
      <c r="EB5" s="17" t="s">
        <v>128</v>
      </c>
      <c r="EC5" s="17" t="s">
        <v>129</v>
      </c>
      <c r="ED5" s="17" t="s">
        <v>130</v>
      </c>
      <c r="EE5" s="17" t="s">
        <v>131</v>
      </c>
      <c r="EF5" s="17" t="s">
        <v>132</v>
      </c>
      <c r="EG5" s="17" t="s">
        <v>133</v>
      </c>
      <c r="EH5" s="17" t="s">
        <v>134</v>
      </c>
      <c r="EI5" s="17" t="s">
        <v>135</v>
      </c>
      <c r="EJ5" s="17" t="s">
        <v>136</v>
      </c>
      <c r="EK5" s="17" t="s">
        <v>137</v>
      </c>
      <c r="EL5" s="25" t="s">
        <v>138</v>
      </c>
      <c r="EM5" s="69" t="s">
        <v>139</v>
      </c>
    </row>
    <row r="6" spans="1:143" ht="24" customHeight="1" thickBot="1" x14ac:dyDescent="0.35">
      <c r="A6" s="59"/>
      <c r="B6" s="61"/>
      <c r="C6" s="61"/>
      <c r="D6" s="26">
        <v>780003</v>
      </c>
      <c r="E6" s="26">
        <v>780004</v>
      </c>
      <c r="F6" s="26">
        <v>780006</v>
      </c>
      <c r="G6" s="26">
        <v>780007</v>
      </c>
      <c r="H6" s="26">
        <v>780008</v>
      </c>
      <c r="I6" s="26">
        <v>780009</v>
      </c>
      <c r="J6" s="26">
        <v>780010</v>
      </c>
      <c r="K6" s="26">
        <v>780011</v>
      </c>
      <c r="L6" s="26">
        <v>780012</v>
      </c>
      <c r="M6" s="26">
        <v>780013</v>
      </c>
      <c r="N6" s="26">
        <v>780014</v>
      </c>
      <c r="O6" s="26">
        <v>780018</v>
      </c>
      <c r="P6" s="26">
        <v>780019</v>
      </c>
      <c r="Q6" s="26">
        <v>780020</v>
      </c>
      <c r="R6" s="26">
        <v>780022</v>
      </c>
      <c r="S6" s="26">
        <v>780023</v>
      </c>
      <c r="T6" s="26">
        <v>780028</v>
      </c>
      <c r="U6" s="26">
        <v>780030</v>
      </c>
      <c r="V6" s="26">
        <v>780031</v>
      </c>
      <c r="W6" s="26">
        <v>780032</v>
      </c>
      <c r="X6" s="26">
        <v>780033</v>
      </c>
      <c r="Y6" s="26">
        <v>780034</v>
      </c>
      <c r="Z6" s="26">
        <v>780036</v>
      </c>
      <c r="AA6" s="26">
        <v>780038</v>
      </c>
      <c r="AB6" s="26">
        <v>780040</v>
      </c>
      <c r="AC6" s="26">
        <v>780041</v>
      </c>
      <c r="AD6" s="26">
        <v>780042</v>
      </c>
      <c r="AE6" s="26">
        <v>780043</v>
      </c>
      <c r="AF6" s="26">
        <v>780044</v>
      </c>
      <c r="AG6" s="26">
        <v>780045</v>
      </c>
      <c r="AH6" s="26">
        <v>780046</v>
      </c>
      <c r="AI6" s="26">
        <v>780047</v>
      </c>
      <c r="AJ6" s="26">
        <v>780048</v>
      </c>
      <c r="AK6" s="26">
        <v>780049</v>
      </c>
      <c r="AL6" s="26">
        <v>780050</v>
      </c>
      <c r="AM6" s="26">
        <v>780051</v>
      </c>
      <c r="AN6" s="26">
        <v>780052</v>
      </c>
      <c r="AO6" s="26">
        <v>780053</v>
      </c>
      <c r="AP6" s="26">
        <v>780054</v>
      </c>
      <c r="AQ6" s="26">
        <v>780055</v>
      </c>
      <c r="AR6" s="26">
        <v>780056</v>
      </c>
      <c r="AS6" s="26">
        <v>780057</v>
      </c>
      <c r="AT6" s="26">
        <v>780058</v>
      </c>
      <c r="AU6" s="26">
        <v>780059</v>
      </c>
      <c r="AV6" s="26">
        <v>780060</v>
      </c>
      <c r="AW6" s="26">
        <v>780061</v>
      </c>
      <c r="AX6" s="26">
        <v>780062</v>
      </c>
      <c r="AY6" s="26">
        <v>780063</v>
      </c>
      <c r="AZ6" s="26">
        <v>780064</v>
      </c>
      <c r="BA6" s="26">
        <v>780065</v>
      </c>
      <c r="BB6" s="26">
        <v>780066</v>
      </c>
      <c r="BC6" s="26">
        <v>780067</v>
      </c>
      <c r="BD6" s="26">
        <v>780070</v>
      </c>
      <c r="BE6" s="26">
        <v>780073</v>
      </c>
      <c r="BF6" s="26">
        <v>780074</v>
      </c>
      <c r="BG6" s="26">
        <v>780076</v>
      </c>
      <c r="BH6" s="26">
        <v>780077</v>
      </c>
      <c r="BI6" s="26">
        <v>780080</v>
      </c>
      <c r="BJ6" s="26">
        <v>780081</v>
      </c>
      <c r="BK6" s="26">
        <v>780082</v>
      </c>
      <c r="BL6" s="26">
        <v>780083</v>
      </c>
      <c r="BM6" s="26">
        <v>780084</v>
      </c>
      <c r="BN6" s="26">
        <v>780085</v>
      </c>
      <c r="BO6" s="26">
        <v>780086</v>
      </c>
      <c r="BP6" s="26">
        <v>780087</v>
      </c>
      <c r="BQ6" s="26">
        <v>780088</v>
      </c>
      <c r="BR6" s="26">
        <v>780089</v>
      </c>
      <c r="BS6" s="26">
        <v>780092</v>
      </c>
      <c r="BT6" s="26">
        <v>780094</v>
      </c>
      <c r="BU6" s="26">
        <v>780095</v>
      </c>
      <c r="BV6" s="26">
        <v>780096</v>
      </c>
      <c r="BW6" s="26">
        <v>780097</v>
      </c>
      <c r="BX6" s="26">
        <v>780098</v>
      </c>
      <c r="BY6" s="26">
        <v>780099</v>
      </c>
      <c r="BZ6" s="26">
        <v>780100</v>
      </c>
      <c r="CA6" s="26">
        <v>780101</v>
      </c>
      <c r="CB6" s="26">
        <v>780102</v>
      </c>
      <c r="CC6" s="26">
        <v>780103</v>
      </c>
      <c r="CD6" s="26">
        <v>780104</v>
      </c>
      <c r="CE6" s="26">
        <v>780105</v>
      </c>
      <c r="CF6" s="26">
        <v>780106</v>
      </c>
      <c r="CG6" s="26">
        <v>780107</v>
      </c>
      <c r="CH6" s="26">
        <v>780108</v>
      </c>
      <c r="CI6" s="26">
        <v>780109</v>
      </c>
      <c r="CJ6" s="26">
        <v>780110</v>
      </c>
      <c r="CK6" s="26">
        <v>780111</v>
      </c>
      <c r="CL6" s="26">
        <v>780112</v>
      </c>
      <c r="CM6" s="26">
        <v>780113</v>
      </c>
      <c r="CN6" s="26">
        <v>780114</v>
      </c>
      <c r="CO6" s="26">
        <v>780115</v>
      </c>
      <c r="CP6" s="26">
        <v>780116</v>
      </c>
      <c r="CQ6" s="26">
        <v>780117</v>
      </c>
      <c r="CR6" s="26">
        <v>780118</v>
      </c>
      <c r="CS6" s="26">
        <v>780119</v>
      </c>
      <c r="CT6" s="26">
        <v>780120</v>
      </c>
      <c r="CU6" s="26">
        <v>780121</v>
      </c>
      <c r="CV6" s="26">
        <v>780122</v>
      </c>
      <c r="CW6" s="26">
        <v>780123</v>
      </c>
      <c r="CX6" s="26">
        <v>780124</v>
      </c>
      <c r="CY6" s="26">
        <v>780125</v>
      </c>
      <c r="CZ6" s="26">
        <v>780126</v>
      </c>
      <c r="DA6" s="26">
        <v>780127</v>
      </c>
      <c r="DB6" s="26">
        <v>780129</v>
      </c>
      <c r="DC6" s="26">
        <v>780130</v>
      </c>
      <c r="DD6" s="26">
        <v>780131</v>
      </c>
      <c r="DE6" s="26">
        <v>780132</v>
      </c>
      <c r="DF6" s="26">
        <v>780134</v>
      </c>
      <c r="DG6" s="26">
        <v>780151</v>
      </c>
      <c r="DH6" s="26">
        <v>780153</v>
      </c>
      <c r="DI6" s="26">
        <v>780163</v>
      </c>
      <c r="DJ6" s="26">
        <v>780167</v>
      </c>
      <c r="DK6" s="26">
        <v>780169</v>
      </c>
      <c r="DL6" s="26">
        <v>780170</v>
      </c>
      <c r="DM6" s="26">
        <v>780171</v>
      </c>
      <c r="DN6" s="26">
        <v>780173</v>
      </c>
      <c r="DO6" s="26">
        <v>780174</v>
      </c>
      <c r="DP6" s="26">
        <v>780176</v>
      </c>
      <c r="DQ6" s="26">
        <v>780177</v>
      </c>
      <c r="DR6" s="26">
        <v>780179</v>
      </c>
      <c r="DS6" s="26">
        <v>780181</v>
      </c>
      <c r="DT6" s="26">
        <v>780182</v>
      </c>
      <c r="DU6" s="26">
        <v>780183</v>
      </c>
      <c r="DV6" s="26">
        <v>780184</v>
      </c>
      <c r="DW6" s="26">
        <v>780186</v>
      </c>
      <c r="DX6" s="26">
        <v>780187</v>
      </c>
      <c r="DY6" s="26">
        <v>780188</v>
      </c>
      <c r="DZ6" s="26">
        <v>780190</v>
      </c>
      <c r="EA6" s="26">
        <v>780192</v>
      </c>
      <c r="EB6" s="26">
        <v>780194</v>
      </c>
      <c r="EC6" s="26">
        <v>780215</v>
      </c>
      <c r="ED6" s="26">
        <v>780224</v>
      </c>
      <c r="EE6" s="26">
        <v>780240</v>
      </c>
      <c r="EF6" s="26">
        <v>780252</v>
      </c>
      <c r="EG6" s="26">
        <v>780297</v>
      </c>
      <c r="EH6" s="26">
        <v>780306</v>
      </c>
      <c r="EI6" s="26">
        <v>780331</v>
      </c>
      <c r="EJ6" s="26">
        <v>780376</v>
      </c>
      <c r="EK6" s="26">
        <v>780422</v>
      </c>
      <c r="EL6" s="27">
        <v>780634</v>
      </c>
      <c r="EM6" s="70"/>
    </row>
    <row r="7" spans="1:143" ht="20.100000000000001" customHeight="1" thickBot="1" x14ac:dyDescent="0.35">
      <c r="A7" s="35">
        <v>1</v>
      </c>
      <c r="B7" s="36">
        <f>A7+1</f>
        <v>2</v>
      </c>
      <c r="C7" s="36">
        <f t="shared" ref="C7:BM7" si="0">B7+1</f>
        <v>3</v>
      </c>
      <c r="D7" s="36">
        <f t="shared" si="0"/>
        <v>4</v>
      </c>
      <c r="E7" s="36">
        <f t="shared" si="0"/>
        <v>5</v>
      </c>
      <c r="F7" s="36">
        <f t="shared" si="0"/>
        <v>6</v>
      </c>
      <c r="G7" s="36">
        <f t="shared" si="0"/>
        <v>7</v>
      </c>
      <c r="H7" s="36">
        <f t="shared" si="0"/>
        <v>8</v>
      </c>
      <c r="I7" s="36">
        <f t="shared" si="0"/>
        <v>9</v>
      </c>
      <c r="J7" s="36">
        <f t="shared" si="0"/>
        <v>10</v>
      </c>
      <c r="K7" s="36">
        <f t="shared" si="0"/>
        <v>11</v>
      </c>
      <c r="L7" s="36">
        <f t="shared" si="0"/>
        <v>12</v>
      </c>
      <c r="M7" s="36">
        <f t="shared" si="0"/>
        <v>13</v>
      </c>
      <c r="N7" s="36">
        <f t="shared" si="0"/>
        <v>14</v>
      </c>
      <c r="O7" s="36">
        <f t="shared" si="0"/>
        <v>15</v>
      </c>
      <c r="P7" s="36">
        <f t="shared" si="0"/>
        <v>16</v>
      </c>
      <c r="Q7" s="36">
        <f t="shared" si="0"/>
        <v>17</v>
      </c>
      <c r="R7" s="36">
        <f t="shared" si="0"/>
        <v>18</v>
      </c>
      <c r="S7" s="36">
        <f t="shared" si="0"/>
        <v>19</v>
      </c>
      <c r="T7" s="36">
        <f t="shared" si="0"/>
        <v>20</v>
      </c>
      <c r="U7" s="36">
        <f t="shared" si="0"/>
        <v>21</v>
      </c>
      <c r="V7" s="36">
        <f t="shared" si="0"/>
        <v>22</v>
      </c>
      <c r="W7" s="36">
        <f t="shared" si="0"/>
        <v>23</v>
      </c>
      <c r="X7" s="36">
        <f t="shared" si="0"/>
        <v>24</v>
      </c>
      <c r="Y7" s="36">
        <f t="shared" si="0"/>
        <v>25</v>
      </c>
      <c r="Z7" s="36">
        <f t="shared" si="0"/>
        <v>26</v>
      </c>
      <c r="AA7" s="36">
        <f t="shared" si="0"/>
        <v>27</v>
      </c>
      <c r="AB7" s="36">
        <f t="shared" si="0"/>
        <v>28</v>
      </c>
      <c r="AC7" s="36">
        <f t="shared" si="0"/>
        <v>29</v>
      </c>
      <c r="AD7" s="36">
        <f t="shared" si="0"/>
        <v>30</v>
      </c>
      <c r="AE7" s="36">
        <f t="shared" si="0"/>
        <v>31</v>
      </c>
      <c r="AF7" s="36">
        <f t="shared" si="0"/>
        <v>32</v>
      </c>
      <c r="AG7" s="36">
        <f t="shared" si="0"/>
        <v>33</v>
      </c>
      <c r="AH7" s="36">
        <f t="shared" si="0"/>
        <v>34</v>
      </c>
      <c r="AI7" s="36">
        <f t="shared" si="0"/>
        <v>35</v>
      </c>
      <c r="AJ7" s="36">
        <f t="shared" si="0"/>
        <v>36</v>
      </c>
      <c r="AK7" s="36">
        <f t="shared" si="0"/>
        <v>37</v>
      </c>
      <c r="AL7" s="36">
        <f t="shared" si="0"/>
        <v>38</v>
      </c>
      <c r="AM7" s="36">
        <f t="shared" si="0"/>
        <v>39</v>
      </c>
      <c r="AN7" s="36">
        <f t="shared" si="0"/>
        <v>40</v>
      </c>
      <c r="AO7" s="36">
        <f t="shared" si="0"/>
        <v>41</v>
      </c>
      <c r="AP7" s="36">
        <f t="shared" si="0"/>
        <v>42</v>
      </c>
      <c r="AQ7" s="36">
        <f t="shared" si="0"/>
        <v>43</v>
      </c>
      <c r="AR7" s="36">
        <f t="shared" si="0"/>
        <v>44</v>
      </c>
      <c r="AS7" s="36">
        <f t="shared" si="0"/>
        <v>45</v>
      </c>
      <c r="AT7" s="36">
        <f t="shared" si="0"/>
        <v>46</v>
      </c>
      <c r="AU7" s="36">
        <f t="shared" si="0"/>
        <v>47</v>
      </c>
      <c r="AV7" s="36">
        <f t="shared" si="0"/>
        <v>48</v>
      </c>
      <c r="AW7" s="36">
        <f t="shared" si="0"/>
        <v>49</v>
      </c>
      <c r="AX7" s="36">
        <f t="shared" si="0"/>
        <v>50</v>
      </c>
      <c r="AY7" s="36">
        <f t="shared" si="0"/>
        <v>51</v>
      </c>
      <c r="AZ7" s="36">
        <f t="shared" si="0"/>
        <v>52</v>
      </c>
      <c r="BA7" s="36">
        <f t="shared" si="0"/>
        <v>53</v>
      </c>
      <c r="BB7" s="36">
        <f t="shared" si="0"/>
        <v>54</v>
      </c>
      <c r="BC7" s="36">
        <f t="shared" si="0"/>
        <v>55</v>
      </c>
      <c r="BD7" s="36">
        <f t="shared" si="0"/>
        <v>56</v>
      </c>
      <c r="BE7" s="36">
        <f t="shared" si="0"/>
        <v>57</v>
      </c>
      <c r="BF7" s="36">
        <f t="shared" si="0"/>
        <v>58</v>
      </c>
      <c r="BG7" s="36">
        <f t="shared" si="0"/>
        <v>59</v>
      </c>
      <c r="BH7" s="36">
        <f t="shared" si="0"/>
        <v>60</v>
      </c>
      <c r="BI7" s="36">
        <f t="shared" si="0"/>
        <v>61</v>
      </c>
      <c r="BJ7" s="36">
        <f t="shared" si="0"/>
        <v>62</v>
      </c>
      <c r="BK7" s="36">
        <f t="shared" si="0"/>
        <v>63</v>
      </c>
      <c r="BL7" s="36">
        <f t="shared" si="0"/>
        <v>64</v>
      </c>
      <c r="BM7" s="36">
        <f t="shared" si="0"/>
        <v>65</v>
      </c>
      <c r="BN7" s="36">
        <f t="shared" ref="BN7:DY7" si="1">BM7+1</f>
        <v>66</v>
      </c>
      <c r="BO7" s="36">
        <f t="shared" si="1"/>
        <v>67</v>
      </c>
      <c r="BP7" s="36">
        <f t="shared" si="1"/>
        <v>68</v>
      </c>
      <c r="BQ7" s="36">
        <f t="shared" si="1"/>
        <v>69</v>
      </c>
      <c r="BR7" s="36">
        <f t="shared" si="1"/>
        <v>70</v>
      </c>
      <c r="BS7" s="36">
        <f t="shared" si="1"/>
        <v>71</v>
      </c>
      <c r="BT7" s="36">
        <f t="shared" si="1"/>
        <v>72</v>
      </c>
      <c r="BU7" s="36">
        <f t="shared" si="1"/>
        <v>73</v>
      </c>
      <c r="BV7" s="36">
        <f t="shared" si="1"/>
        <v>74</v>
      </c>
      <c r="BW7" s="36">
        <f t="shared" si="1"/>
        <v>75</v>
      </c>
      <c r="BX7" s="36">
        <f t="shared" si="1"/>
        <v>76</v>
      </c>
      <c r="BY7" s="36">
        <f t="shared" si="1"/>
        <v>77</v>
      </c>
      <c r="BZ7" s="36">
        <f t="shared" si="1"/>
        <v>78</v>
      </c>
      <c r="CA7" s="36">
        <f t="shared" si="1"/>
        <v>79</v>
      </c>
      <c r="CB7" s="36">
        <f t="shared" si="1"/>
        <v>80</v>
      </c>
      <c r="CC7" s="36">
        <f t="shared" si="1"/>
        <v>81</v>
      </c>
      <c r="CD7" s="36">
        <f t="shared" si="1"/>
        <v>82</v>
      </c>
      <c r="CE7" s="36">
        <f t="shared" si="1"/>
        <v>83</v>
      </c>
      <c r="CF7" s="36">
        <f t="shared" si="1"/>
        <v>84</v>
      </c>
      <c r="CG7" s="36">
        <f t="shared" si="1"/>
        <v>85</v>
      </c>
      <c r="CH7" s="36">
        <f t="shared" si="1"/>
        <v>86</v>
      </c>
      <c r="CI7" s="36">
        <f t="shared" si="1"/>
        <v>87</v>
      </c>
      <c r="CJ7" s="36">
        <f t="shared" si="1"/>
        <v>88</v>
      </c>
      <c r="CK7" s="36">
        <f t="shared" si="1"/>
        <v>89</v>
      </c>
      <c r="CL7" s="36">
        <f t="shared" si="1"/>
        <v>90</v>
      </c>
      <c r="CM7" s="36">
        <f t="shared" si="1"/>
        <v>91</v>
      </c>
      <c r="CN7" s="36">
        <f t="shared" si="1"/>
        <v>92</v>
      </c>
      <c r="CO7" s="36">
        <f t="shared" si="1"/>
        <v>93</v>
      </c>
      <c r="CP7" s="36">
        <f t="shared" si="1"/>
        <v>94</v>
      </c>
      <c r="CQ7" s="36">
        <f t="shared" si="1"/>
        <v>95</v>
      </c>
      <c r="CR7" s="36">
        <f t="shared" si="1"/>
        <v>96</v>
      </c>
      <c r="CS7" s="36">
        <f t="shared" si="1"/>
        <v>97</v>
      </c>
      <c r="CT7" s="36">
        <f t="shared" si="1"/>
        <v>98</v>
      </c>
      <c r="CU7" s="36">
        <f t="shared" si="1"/>
        <v>99</v>
      </c>
      <c r="CV7" s="36">
        <f t="shared" si="1"/>
        <v>100</v>
      </c>
      <c r="CW7" s="36">
        <f t="shared" si="1"/>
        <v>101</v>
      </c>
      <c r="CX7" s="36">
        <f t="shared" si="1"/>
        <v>102</v>
      </c>
      <c r="CY7" s="36">
        <f t="shared" si="1"/>
        <v>103</v>
      </c>
      <c r="CZ7" s="36">
        <f t="shared" si="1"/>
        <v>104</v>
      </c>
      <c r="DA7" s="36">
        <f t="shared" si="1"/>
        <v>105</v>
      </c>
      <c r="DB7" s="36">
        <f t="shared" si="1"/>
        <v>106</v>
      </c>
      <c r="DC7" s="36">
        <f t="shared" si="1"/>
        <v>107</v>
      </c>
      <c r="DD7" s="36">
        <f t="shared" si="1"/>
        <v>108</v>
      </c>
      <c r="DE7" s="36">
        <f t="shared" si="1"/>
        <v>109</v>
      </c>
      <c r="DF7" s="36">
        <f t="shared" si="1"/>
        <v>110</v>
      </c>
      <c r="DG7" s="36">
        <f t="shared" si="1"/>
        <v>111</v>
      </c>
      <c r="DH7" s="36">
        <f t="shared" si="1"/>
        <v>112</v>
      </c>
      <c r="DI7" s="36">
        <f t="shared" si="1"/>
        <v>113</v>
      </c>
      <c r="DJ7" s="36">
        <f t="shared" si="1"/>
        <v>114</v>
      </c>
      <c r="DK7" s="36">
        <f t="shared" si="1"/>
        <v>115</v>
      </c>
      <c r="DL7" s="36">
        <f t="shared" si="1"/>
        <v>116</v>
      </c>
      <c r="DM7" s="36">
        <f t="shared" si="1"/>
        <v>117</v>
      </c>
      <c r="DN7" s="36">
        <f t="shared" si="1"/>
        <v>118</v>
      </c>
      <c r="DO7" s="36">
        <f t="shared" si="1"/>
        <v>119</v>
      </c>
      <c r="DP7" s="36">
        <f t="shared" si="1"/>
        <v>120</v>
      </c>
      <c r="DQ7" s="36">
        <f t="shared" si="1"/>
        <v>121</v>
      </c>
      <c r="DR7" s="36">
        <f t="shared" si="1"/>
        <v>122</v>
      </c>
      <c r="DS7" s="36">
        <f t="shared" si="1"/>
        <v>123</v>
      </c>
      <c r="DT7" s="36">
        <f t="shared" si="1"/>
        <v>124</v>
      </c>
      <c r="DU7" s="36">
        <f t="shared" si="1"/>
        <v>125</v>
      </c>
      <c r="DV7" s="36">
        <f t="shared" si="1"/>
        <v>126</v>
      </c>
      <c r="DW7" s="36">
        <f t="shared" si="1"/>
        <v>127</v>
      </c>
      <c r="DX7" s="36">
        <f t="shared" si="1"/>
        <v>128</v>
      </c>
      <c r="DY7" s="36">
        <f t="shared" si="1"/>
        <v>129</v>
      </c>
      <c r="DZ7" s="36">
        <f t="shared" ref="DZ7:EM7" si="2">DY7+1</f>
        <v>130</v>
      </c>
      <c r="EA7" s="36">
        <f t="shared" si="2"/>
        <v>131</v>
      </c>
      <c r="EB7" s="36">
        <f t="shared" si="2"/>
        <v>132</v>
      </c>
      <c r="EC7" s="36">
        <f t="shared" si="2"/>
        <v>133</v>
      </c>
      <c r="ED7" s="36">
        <f t="shared" si="2"/>
        <v>134</v>
      </c>
      <c r="EE7" s="36">
        <f t="shared" si="2"/>
        <v>135</v>
      </c>
      <c r="EF7" s="36">
        <f t="shared" si="2"/>
        <v>136</v>
      </c>
      <c r="EG7" s="36">
        <f t="shared" si="2"/>
        <v>137</v>
      </c>
      <c r="EH7" s="36">
        <f t="shared" si="2"/>
        <v>138</v>
      </c>
      <c r="EI7" s="36">
        <f t="shared" si="2"/>
        <v>139</v>
      </c>
      <c r="EJ7" s="36">
        <f t="shared" si="2"/>
        <v>140</v>
      </c>
      <c r="EK7" s="36">
        <f t="shared" si="2"/>
        <v>141</v>
      </c>
      <c r="EL7" s="36">
        <f t="shared" si="2"/>
        <v>142</v>
      </c>
      <c r="EM7" s="37">
        <f t="shared" si="2"/>
        <v>143</v>
      </c>
    </row>
    <row r="8" spans="1:143" ht="26.1" customHeight="1" x14ac:dyDescent="0.3">
      <c r="A8" s="38">
        <v>1</v>
      </c>
      <c r="B8" s="39" t="s">
        <v>140</v>
      </c>
      <c r="C8" s="40" t="s">
        <v>141</v>
      </c>
      <c r="D8" s="41">
        <v>0</v>
      </c>
      <c r="E8" s="18">
        <v>72</v>
      </c>
      <c r="F8" s="18">
        <v>0</v>
      </c>
      <c r="G8" s="41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97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39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41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159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12</v>
      </c>
      <c r="DI8" s="18">
        <v>0</v>
      </c>
      <c r="DJ8" s="41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41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883</v>
      </c>
      <c r="EJ8" s="18">
        <v>0</v>
      </c>
      <c r="EK8" s="18">
        <v>0</v>
      </c>
      <c r="EL8" s="19">
        <v>0</v>
      </c>
      <c r="EM8" s="20">
        <f>SUM(D8:EL8)</f>
        <v>1303</v>
      </c>
    </row>
    <row r="9" spans="1:143" ht="33" customHeight="1" x14ac:dyDescent="0.3">
      <c r="A9" s="38">
        <f>A8+1</f>
        <v>2</v>
      </c>
      <c r="B9" s="42" t="s">
        <v>142</v>
      </c>
      <c r="C9" s="43" t="s">
        <v>143</v>
      </c>
      <c r="D9" s="44">
        <v>0</v>
      </c>
      <c r="E9" s="21">
        <v>68</v>
      </c>
      <c r="F9" s="21">
        <v>292</v>
      </c>
      <c r="G9" s="44">
        <v>307</v>
      </c>
      <c r="H9" s="21">
        <v>0</v>
      </c>
      <c r="I9" s="21">
        <v>0</v>
      </c>
      <c r="J9" s="21">
        <v>0</v>
      </c>
      <c r="K9" s="21">
        <v>71</v>
      </c>
      <c r="L9" s="21">
        <v>48</v>
      </c>
      <c r="M9" s="21">
        <v>44</v>
      </c>
      <c r="N9" s="21">
        <v>226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9</v>
      </c>
      <c r="Z9" s="21">
        <v>9</v>
      </c>
      <c r="AA9" s="21">
        <v>282</v>
      </c>
      <c r="AB9" s="21">
        <v>1058</v>
      </c>
      <c r="AC9" s="21">
        <v>2</v>
      </c>
      <c r="AD9" s="21">
        <v>214</v>
      </c>
      <c r="AE9" s="21">
        <v>0</v>
      </c>
      <c r="AF9" s="21">
        <v>0</v>
      </c>
      <c r="AG9" s="21">
        <v>305</v>
      </c>
      <c r="AH9" s="21">
        <v>684</v>
      </c>
      <c r="AI9" s="21">
        <v>98</v>
      </c>
      <c r="AJ9" s="21">
        <v>96</v>
      </c>
      <c r="AK9" s="21">
        <v>11</v>
      </c>
      <c r="AL9" s="21">
        <v>0</v>
      </c>
      <c r="AM9" s="21">
        <v>0</v>
      </c>
      <c r="AN9" s="21">
        <v>0</v>
      </c>
      <c r="AO9" s="21">
        <v>0</v>
      </c>
      <c r="AP9" s="21">
        <v>296</v>
      </c>
      <c r="AQ9" s="21">
        <v>273</v>
      </c>
      <c r="AR9" s="21">
        <v>103</v>
      </c>
      <c r="AS9" s="21">
        <v>0</v>
      </c>
      <c r="AT9" s="21">
        <v>1343</v>
      </c>
      <c r="AU9" s="21">
        <v>171</v>
      </c>
      <c r="AV9" s="21">
        <v>27</v>
      </c>
      <c r="AW9" s="21">
        <v>9</v>
      </c>
      <c r="AX9" s="21">
        <v>0</v>
      </c>
      <c r="AY9" s="21">
        <v>0</v>
      </c>
      <c r="AZ9" s="21">
        <v>0</v>
      </c>
      <c r="BA9" s="21">
        <v>0</v>
      </c>
      <c r="BB9" s="21">
        <v>385</v>
      </c>
      <c r="BC9" s="21">
        <v>50</v>
      </c>
      <c r="BD9" s="21">
        <v>26</v>
      </c>
      <c r="BE9" s="21">
        <v>96</v>
      </c>
      <c r="BF9" s="21">
        <v>0</v>
      </c>
      <c r="BG9" s="21">
        <v>54</v>
      </c>
      <c r="BH9" s="21">
        <v>261</v>
      </c>
      <c r="BI9" s="21">
        <v>314</v>
      </c>
      <c r="BJ9" s="21">
        <v>0</v>
      </c>
      <c r="BK9" s="21">
        <v>0</v>
      </c>
      <c r="BL9" s="21">
        <v>0</v>
      </c>
      <c r="BM9" s="21">
        <v>263</v>
      </c>
      <c r="BN9" s="21">
        <v>3</v>
      </c>
      <c r="BO9" s="21">
        <v>0</v>
      </c>
      <c r="BP9" s="21">
        <v>692</v>
      </c>
      <c r="BQ9" s="21">
        <v>0</v>
      </c>
      <c r="BR9" s="21">
        <v>0</v>
      </c>
      <c r="BS9" s="21">
        <v>311</v>
      </c>
      <c r="BT9" s="21">
        <v>0</v>
      </c>
      <c r="BU9" s="21">
        <v>744</v>
      </c>
      <c r="BV9" s="21">
        <v>311</v>
      </c>
      <c r="BW9" s="21">
        <v>103</v>
      </c>
      <c r="BX9" s="21">
        <v>0</v>
      </c>
      <c r="BY9" s="21">
        <v>269</v>
      </c>
      <c r="BZ9" s="21">
        <v>0</v>
      </c>
      <c r="CA9" s="21">
        <v>0</v>
      </c>
      <c r="CB9" s="21">
        <v>275</v>
      </c>
      <c r="CC9" s="21">
        <v>578</v>
      </c>
      <c r="CD9" s="21">
        <v>0</v>
      </c>
      <c r="CE9" s="21">
        <v>25</v>
      </c>
      <c r="CF9" s="21">
        <v>0</v>
      </c>
      <c r="CG9" s="21">
        <v>116</v>
      </c>
      <c r="CH9" s="21">
        <v>0</v>
      </c>
      <c r="CI9" s="21">
        <v>0</v>
      </c>
      <c r="CJ9" s="21">
        <v>0</v>
      </c>
      <c r="CK9" s="21">
        <v>0</v>
      </c>
      <c r="CL9" s="21">
        <v>378</v>
      </c>
      <c r="CM9" s="21">
        <v>655</v>
      </c>
      <c r="CN9" s="21">
        <v>489</v>
      </c>
      <c r="CO9" s="21">
        <v>467</v>
      </c>
      <c r="CP9" s="21">
        <v>130</v>
      </c>
      <c r="CQ9" s="21">
        <v>0</v>
      </c>
      <c r="CR9" s="21">
        <v>0</v>
      </c>
      <c r="CS9" s="21">
        <v>182</v>
      </c>
      <c r="CT9" s="21">
        <v>0</v>
      </c>
      <c r="CU9" s="21">
        <v>85</v>
      </c>
      <c r="CV9" s="21">
        <v>59</v>
      </c>
      <c r="CW9" s="21">
        <v>98</v>
      </c>
      <c r="CX9" s="21">
        <v>0</v>
      </c>
      <c r="CY9" s="21">
        <v>1</v>
      </c>
      <c r="CZ9" s="21">
        <v>0</v>
      </c>
      <c r="DA9" s="21">
        <v>0</v>
      </c>
      <c r="DB9" s="21">
        <v>201</v>
      </c>
      <c r="DC9" s="21">
        <v>0</v>
      </c>
      <c r="DD9" s="21">
        <v>0</v>
      </c>
      <c r="DE9" s="21">
        <v>77</v>
      </c>
      <c r="DF9" s="21">
        <v>0</v>
      </c>
      <c r="DG9" s="21">
        <v>880</v>
      </c>
      <c r="DH9" s="21">
        <v>0</v>
      </c>
      <c r="DI9" s="21">
        <v>0</v>
      </c>
      <c r="DJ9" s="44">
        <v>0</v>
      </c>
      <c r="DK9" s="21">
        <v>0</v>
      </c>
      <c r="DL9" s="21">
        <v>0</v>
      </c>
      <c r="DM9" s="21">
        <v>0</v>
      </c>
      <c r="DN9" s="21">
        <v>0</v>
      </c>
      <c r="DO9" s="21">
        <v>0</v>
      </c>
      <c r="DP9" s="21">
        <v>0</v>
      </c>
      <c r="DQ9" s="21">
        <v>0</v>
      </c>
      <c r="DR9" s="21">
        <v>0</v>
      </c>
      <c r="DS9" s="21">
        <v>0</v>
      </c>
      <c r="DT9" s="21">
        <v>0</v>
      </c>
      <c r="DU9" s="21">
        <v>0</v>
      </c>
      <c r="DV9" s="21">
        <v>0</v>
      </c>
      <c r="DW9" s="21">
        <v>0</v>
      </c>
      <c r="DX9" s="44">
        <v>0</v>
      </c>
      <c r="DY9" s="21">
        <v>0</v>
      </c>
      <c r="DZ9" s="21">
        <v>0</v>
      </c>
      <c r="EA9" s="21">
        <v>0</v>
      </c>
      <c r="EB9" s="21">
        <v>165</v>
      </c>
      <c r="EC9" s="21">
        <v>0</v>
      </c>
      <c r="ED9" s="21">
        <v>0</v>
      </c>
      <c r="EE9" s="21">
        <v>0</v>
      </c>
      <c r="EF9" s="21">
        <v>0</v>
      </c>
      <c r="EG9" s="21">
        <v>0</v>
      </c>
      <c r="EH9" s="21">
        <v>97</v>
      </c>
      <c r="EI9" s="21">
        <v>0</v>
      </c>
      <c r="EJ9" s="21">
        <v>0</v>
      </c>
      <c r="EK9" s="21">
        <v>37</v>
      </c>
      <c r="EL9" s="22">
        <v>2</v>
      </c>
      <c r="EM9" s="23">
        <f t="shared" ref="EM9:EM38" si="3">SUM(D9:EL9)</f>
        <v>14925</v>
      </c>
    </row>
    <row r="10" spans="1:143" ht="33.950000000000003" customHeight="1" x14ac:dyDescent="0.3">
      <c r="A10" s="38">
        <f t="shared" ref="A10:A38" si="4">A9+1</f>
        <v>3</v>
      </c>
      <c r="B10" s="42" t="s">
        <v>142</v>
      </c>
      <c r="C10" s="43" t="s">
        <v>144</v>
      </c>
      <c r="D10" s="44">
        <v>0</v>
      </c>
      <c r="E10" s="21">
        <v>0</v>
      </c>
      <c r="F10" s="21">
        <v>0</v>
      </c>
      <c r="G10" s="44">
        <v>0</v>
      </c>
      <c r="H10" s="21">
        <v>0</v>
      </c>
      <c r="I10" s="21">
        <v>0</v>
      </c>
      <c r="J10" s="21">
        <v>0</v>
      </c>
      <c r="K10" s="21">
        <v>0</v>
      </c>
      <c r="L10" s="21">
        <v>46</v>
      </c>
      <c r="M10" s="21">
        <v>0</v>
      </c>
      <c r="N10" s="21">
        <v>195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2477</v>
      </c>
      <c r="AB10" s="21">
        <v>267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v>0</v>
      </c>
      <c r="AM10" s="21">
        <v>0</v>
      </c>
      <c r="AN10" s="21">
        <v>0</v>
      </c>
      <c r="AO10" s="21">
        <v>0</v>
      </c>
      <c r="AP10" s="21">
        <v>389</v>
      </c>
      <c r="AQ10" s="21">
        <v>0</v>
      </c>
      <c r="AR10" s="21">
        <v>235</v>
      </c>
      <c r="AS10" s="21">
        <v>0</v>
      </c>
      <c r="AT10" s="21">
        <v>232</v>
      </c>
      <c r="AU10" s="21">
        <v>422</v>
      </c>
      <c r="AV10" s="21">
        <v>62</v>
      </c>
      <c r="AW10" s="21">
        <v>82</v>
      </c>
      <c r="AX10" s="21">
        <v>0</v>
      </c>
      <c r="AY10" s="21">
        <v>0</v>
      </c>
      <c r="AZ10" s="21">
        <v>0</v>
      </c>
      <c r="BA10" s="21">
        <v>0</v>
      </c>
      <c r="BB10" s="21">
        <v>0</v>
      </c>
      <c r="BC10" s="21">
        <v>0</v>
      </c>
      <c r="BD10" s="21">
        <v>323</v>
      </c>
      <c r="BE10" s="21">
        <v>444</v>
      </c>
      <c r="BF10" s="21">
        <v>1142</v>
      </c>
      <c r="BG10" s="21">
        <v>0</v>
      </c>
      <c r="BH10" s="21">
        <v>819</v>
      </c>
      <c r="BI10" s="21">
        <v>122</v>
      </c>
      <c r="BJ10" s="21">
        <v>0</v>
      </c>
      <c r="BK10" s="21">
        <v>0</v>
      </c>
      <c r="BL10" s="21">
        <v>693</v>
      </c>
      <c r="BM10" s="21">
        <v>1575</v>
      </c>
      <c r="BN10" s="21">
        <v>160</v>
      </c>
      <c r="BO10" s="21">
        <v>0</v>
      </c>
      <c r="BP10" s="21">
        <v>0</v>
      </c>
      <c r="BQ10" s="21">
        <v>0</v>
      </c>
      <c r="BR10" s="21">
        <v>0</v>
      </c>
      <c r="BS10" s="21">
        <v>467</v>
      </c>
      <c r="BT10" s="21">
        <v>0</v>
      </c>
      <c r="BU10" s="21">
        <v>591</v>
      </c>
      <c r="BV10" s="21">
        <v>0</v>
      </c>
      <c r="BW10" s="21">
        <v>344</v>
      </c>
      <c r="BX10" s="21">
        <v>0</v>
      </c>
      <c r="BY10" s="21">
        <v>326</v>
      </c>
      <c r="BZ10" s="21">
        <v>0</v>
      </c>
      <c r="CA10" s="21">
        <v>0</v>
      </c>
      <c r="CB10" s="21">
        <v>703</v>
      </c>
      <c r="CC10" s="21">
        <v>0</v>
      </c>
      <c r="CD10" s="21">
        <v>0</v>
      </c>
      <c r="CE10" s="21">
        <v>1071</v>
      </c>
      <c r="CF10" s="21">
        <v>0</v>
      </c>
      <c r="CG10" s="21">
        <v>232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422</v>
      </c>
      <c r="CN10" s="21">
        <v>329</v>
      </c>
      <c r="CO10" s="21">
        <v>941</v>
      </c>
      <c r="CP10" s="21">
        <v>173</v>
      </c>
      <c r="CQ10" s="21">
        <v>0</v>
      </c>
      <c r="CR10" s="21">
        <v>0</v>
      </c>
      <c r="CS10" s="21">
        <v>0</v>
      </c>
      <c r="CT10" s="21">
        <v>0</v>
      </c>
      <c r="CU10" s="21">
        <v>135</v>
      </c>
      <c r="CV10" s="21">
        <v>286</v>
      </c>
      <c r="CW10" s="21">
        <v>261</v>
      </c>
      <c r="CX10" s="21">
        <v>0</v>
      </c>
      <c r="CY10" s="21">
        <v>232</v>
      </c>
      <c r="CZ10" s="21">
        <v>115</v>
      </c>
      <c r="DA10" s="21">
        <v>0</v>
      </c>
      <c r="DB10" s="21">
        <v>402</v>
      </c>
      <c r="DC10" s="21">
        <v>0</v>
      </c>
      <c r="DD10" s="21">
        <v>0</v>
      </c>
      <c r="DE10" s="21">
        <v>196</v>
      </c>
      <c r="DF10" s="21">
        <v>0</v>
      </c>
      <c r="DG10" s="21">
        <v>0</v>
      </c>
      <c r="DH10" s="21">
        <v>0</v>
      </c>
      <c r="DI10" s="21">
        <v>0</v>
      </c>
      <c r="DJ10" s="44">
        <v>0</v>
      </c>
      <c r="DK10" s="21">
        <v>0</v>
      </c>
      <c r="DL10" s="21">
        <v>0</v>
      </c>
      <c r="DM10" s="21">
        <v>0</v>
      </c>
      <c r="DN10" s="21">
        <v>0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v>0</v>
      </c>
      <c r="DU10" s="21">
        <v>0</v>
      </c>
      <c r="DV10" s="21">
        <v>0</v>
      </c>
      <c r="DW10" s="21">
        <v>0</v>
      </c>
      <c r="DX10" s="44">
        <v>0</v>
      </c>
      <c r="DY10" s="21">
        <v>0</v>
      </c>
      <c r="DZ10" s="21">
        <v>0</v>
      </c>
      <c r="EA10" s="21">
        <v>0</v>
      </c>
      <c r="EB10" s="21">
        <v>103</v>
      </c>
      <c r="EC10" s="21">
        <v>0</v>
      </c>
      <c r="ED10" s="21">
        <v>0</v>
      </c>
      <c r="EE10" s="21">
        <v>0</v>
      </c>
      <c r="EF10" s="21">
        <v>0</v>
      </c>
      <c r="EG10" s="21">
        <v>0</v>
      </c>
      <c r="EH10" s="21">
        <v>0</v>
      </c>
      <c r="EI10" s="21">
        <v>0</v>
      </c>
      <c r="EJ10" s="21">
        <v>0</v>
      </c>
      <c r="EK10" s="21">
        <v>0</v>
      </c>
      <c r="EL10" s="22">
        <v>0</v>
      </c>
      <c r="EM10" s="23">
        <f t="shared" si="3"/>
        <v>17014</v>
      </c>
    </row>
    <row r="11" spans="1:143" ht="26.1" customHeight="1" x14ac:dyDescent="0.3">
      <c r="A11" s="38">
        <f t="shared" si="4"/>
        <v>4</v>
      </c>
      <c r="B11" s="42" t="s">
        <v>145</v>
      </c>
      <c r="C11" s="45" t="s">
        <v>146</v>
      </c>
      <c r="D11" s="44">
        <v>0</v>
      </c>
      <c r="E11" s="21">
        <v>218</v>
      </c>
      <c r="F11" s="21">
        <v>175</v>
      </c>
      <c r="G11" s="44">
        <v>1404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20</v>
      </c>
      <c r="O11" s="21">
        <v>0</v>
      </c>
      <c r="P11" s="21">
        <v>0</v>
      </c>
      <c r="Q11" s="21">
        <v>0</v>
      </c>
      <c r="R11" s="21">
        <v>131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559</v>
      </c>
      <c r="Z11" s="21">
        <v>3</v>
      </c>
      <c r="AA11" s="21">
        <v>0</v>
      </c>
      <c r="AB11" s="21">
        <v>0</v>
      </c>
      <c r="AC11" s="21">
        <v>2</v>
      </c>
      <c r="AD11" s="21">
        <v>0</v>
      </c>
      <c r="AE11" s="21">
        <v>0</v>
      </c>
      <c r="AF11" s="21">
        <v>0</v>
      </c>
      <c r="AG11" s="21">
        <v>0</v>
      </c>
      <c r="AH11" s="21">
        <v>298</v>
      </c>
      <c r="AI11" s="21">
        <v>64</v>
      </c>
      <c r="AJ11" s="21">
        <v>237</v>
      </c>
      <c r="AK11" s="21">
        <v>0</v>
      </c>
      <c r="AL11" s="21">
        <v>39</v>
      </c>
      <c r="AM11" s="21">
        <v>0</v>
      </c>
      <c r="AN11" s="21">
        <v>63</v>
      </c>
      <c r="AO11" s="21">
        <v>0</v>
      </c>
      <c r="AP11" s="21">
        <v>0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v>0</v>
      </c>
      <c r="AX11" s="21">
        <v>19</v>
      </c>
      <c r="AY11" s="21">
        <v>0</v>
      </c>
      <c r="AZ11" s="21">
        <v>0</v>
      </c>
      <c r="BA11" s="21">
        <v>56</v>
      </c>
      <c r="BB11" s="21">
        <v>0</v>
      </c>
      <c r="BC11" s="21">
        <v>92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0</v>
      </c>
      <c r="BJ11" s="21">
        <v>16</v>
      </c>
      <c r="BK11" s="21">
        <v>0</v>
      </c>
      <c r="BL11" s="21">
        <v>23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1">
        <v>367</v>
      </c>
      <c r="BT11" s="21">
        <v>0</v>
      </c>
      <c r="BU11" s="21">
        <v>0</v>
      </c>
      <c r="BV11" s="21">
        <v>0</v>
      </c>
      <c r="BW11" s="21">
        <v>0</v>
      </c>
      <c r="BX11" s="21">
        <v>0</v>
      </c>
      <c r="BY11" s="21">
        <v>0</v>
      </c>
      <c r="BZ11" s="21">
        <v>0</v>
      </c>
      <c r="CA11" s="21">
        <v>6</v>
      </c>
      <c r="CB11" s="21">
        <v>204</v>
      </c>
      <c r="CC11" s="21">
        <v>0</v>
      </c>
      <c r="CD11" s="21">
        <v>0</v>
      </c>
      <c r="CE11" s="21">
        <v>0</v>
      </c>
      <c r="CF11" s="21">
        <v>348</v>
      </c>
      <c r="CG11" s="21">
        <v>1643</v>
      </c>
      <c r="CH11" s="21">
        <v>0</v>
      </c>
      <c r="CI11" s="21">
        <v>79</v>
      </c>
      <c r="CJ11" s="21">
        <v>0</v>
      </c>
      <c r="CK11" s="21">
        <v>90</v>
      </c>
      <c r="CL11" s="21">
        <v>0</v>
      </c>
      <c r="CM11" s="21">
        <v>0</v>
      </c>
      <c r="CN11" s="21">
        <v>0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  <c r="CU11" s="21">
        <v>0</v>
      </c>
      <c r="CV11" s="21">
        <v>13</v>
      </c>
      <c r="CW11" s="21">
        <v>13</v>
      </c>
      <c r="CX11" s="21">
        <v>0</v>
      </c>
      <c r="CY11" s="21">
        <v>0</v>
      </c>
      <c r="CZ11" s="21">
        <v>0</v>
      </c>
      <c r="DA11" s="21">
        <v>0</v>
      </c>
      <c r="DB11" s="21">
        <v>0</v>
      </c>
      <c r="DC11" s="21">
        <v>0</v>
      </c>
      <c r="DD11" s="21">
        <v>0</v>
      </c>
      <c r="DE11" s="21">
        <v>0</v>
      </c>
      <c r="DF11" s="21">
        <v>15</v>
      </c>
      <c r="DG11" s="21">
        <v>0</v>
      </c>
      <c r="DH11" s="21">
        <v>21</v>
      </c>
      <c r="DI11" s="21">
        <v>0</v>
      </c>
      <c r="DJ11" s="44">
        <v>0</v>
      </c>
      <c r="DK11" s="21">
        <v>0</v>
      </c>
      <c r="DL11" s="21">
        <v>0</v>
      </c>
      <c r="DM11" s="21">
        <v>0</v>
      </c>
      <c r="DN11" s="21">
        <v>0</v>
      </c>
      <c r="DO11" s="21">
        <v>0</v>
      </c>
      <c r="DP11" s="21">
        <v>0</v>
      </c>
      <c r="DQ11" s="21">
        <v>0</v>
      </c>
      <c r="DR11" s="21">
        <v>0</v>
      </c>
      <c r="DS11" s="21">
        <v>0</v>
      </c>
      <c r="DT11" s="21">
        <v>0</v>
      </c>
      <c r="DU11" s="21">
        <v>0</v>
      </c>
      <c r="DV11" s="21">
        <v>0</v>
      </c>
      <c r="DW11" s="21">
        <v>0</v>
      </c>
      <c r="DX11" s="44">
        <v>0</v>
      </c>
      <c r="DY11" s="21">
        <v>88</v>
      </c>
      <c r="DZ11" s="21">
        <v>0</v>
      </c>
      <c r="EA11" s="21">
        <v>0</v>
      </c>
      <c r="EB11" s="21">
        <v>0</v>
      </c>
      <c r="EC11" s="21">
        <v>0</v>
      </c>
      <c r="ED11" s="21">
        <v>0</v>
      </c>
      <c r="EE11" s="21">
        <v>0</v>
      </c>
      <c r="EF11" s="21">
        <v>0</v>
      </c>
      <c r="EG11" s="21">
        <v>0</v>
      </c>
      <c r="EH11" s="21">
        <v>26</v>
      </c>
      <c r="EI11" s="21">
        <v>0</v>
      </c>
      <c r="EJ11" s="21">
        <v>0</v>
      </c>
      <c r="EK11" s="21">
        <v>0</v>
      </c>
      <c r="EL11" s="22">
        <v>2</v>
      </c>
      <c r="EM11" s="23">
        <f t="shared" si="3"/>
        <v>6334</v>
      </c>
    </row>
    <row r="12" spans="1:143" ht="26.1" customHeight="1" x14ac:dyDescent="0.3">
      <c r="A12" s="38">
        <f t="shared" si="4"/>
        <v>5</v>
      </c>
      <c r="B12" s="42" t="s">
        <v>147</v>
      </c>
      <c r="C12" s="45" t="s">
        <v>148</v>
      </c>
      <c r="D12" s="44">
        <v>0</v>
      </c>
      <c r="E12" s="21">
        <v>25</v>
      </c>
      <c r="F12" s="21">
        <v>0</v>
      </c>
      <c r="G12" s="44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3</v>
      </c>
      <c r="AD12" s="21">
        <v>0</v>
      </c>
      <c r="AE12" s="21">
        <v>0</v>
      </c>
      <c r="AF12" s="21">
        <v>0</v>
      </c>
      <c r="AG12" s="21">
        <v>33</v>
      </c>
      <c r="AH12" s="21">
        <v>0</v>
      </c>
      <c r="AI12" s="21">
        <v>69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1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1">
        <v>0</v>
      </c>
      <c r="DH12" s="21">
        <v>309</v>
      </c>
      <c r="DI12" s="21">
        <v>0</v>
      </c>
      <c r="DJ12" s="44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44">
        <v>0</v>
      </c>
      <c r="DY12" s="21">
        <v>0</v>
      </c>
      <c r="DZ12" s="21">
        <v>0</v>
      </c>
      <c r="EA12" s="21">
        <v>0</v>
      </c>
      <c r="EB12" s="21">
        <v>0</v>
      </c>
      <c r="EC12" s="21">
        <v>0</v>
      </c>
      <c r="ED12" s="21">
        <v>0</v>
      </c>
      <c r="EE12" s="21">
        <v>0</v>
      </c>
      <c r="EF12" s="21">
        <v>0</v>
      </c>
      <c r="EG12" s="21">
        <v>0</v>
      </c>
      <c r="EH12" s="21">
        <v>0</v>
      </c>
      <c r="EI12" s="21">
        <v>0</v>
      </c>
      <c r="EJ12" s="21">
        <v>0</v>
      </c>
      <c r="EK12" s="21">
        <v>0</v>
      </c>
      <c r="EL12" s="22">
        <v>0</v>
      </c>
      <c r="EM12" s="23">
        <f t="shared" si="3"/>
        <v>439</v>
      </c>
    </row>
    <row r="13" spans="1:143" ht="29.1" customHeight="1" x14ac:dyDescent="0.3">
      <c r="A13" s="38">
        <f t="shared" si="4"/>
        <v>6</v>
      </c>
      <c r="B13" s="42" t="s">
        <v>149</v>
      </c>
      <c r="C13" s="45" t="s">
        <v>150</v>
      </c>
      <c r="D13" s="44">
        <v>0</v>
      </c>
      <c r="E13" s="21">
        <v>0</v>
      </c>
      <c r="F13" s="21">
        <v>0</v>
      </c>
      <c r="G13" s="44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1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K13" s="21">
        <v>0</v>
      </c>
      <c r="AL13" s="21">
        <v>0</v>
      </c>
      <c r="AM13" s="21">
        <v>0</v>
      </c>
      <c r="AN13" s="21">
        <v>0</v>
      </c>
      <c r="AO13" s="21">
        <v>0</v>
      </c>
      <c r="AP13" s="21">
        <v>0</v>
      </c>
      <c r="AQ13" s="21">
        <v>0</v>
      </c>
      <c r="AR13" s="21">
        <v>0</v>
      </c>
      <c r="AS13" s="21">
        <v>0</v>
      </c>
      <c r="AT13" s="21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0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1">
        <v>0</v>
      </c>
      <c r="BO13" s="21">
        <v>0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0</v>
      </c>
      <c r="BZ13" s="21">
        <v>0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1">
        <v>0</v>
      </c>
      <c r="CO13" s="21">
        <v>0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  <c r="CU13" s="21">
        <v>0</v>
      </c>
      <c r="CV13" s="21">
        <v>0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0</v>
      </c>
      <c r="DF13" s="21">
        <v>0</v>
      </c>
      <c r="DG13" s="21">
        <v>0</v>
      </c>
      <c r="DH13" s="21">
        <v>0</v>
      </c>
      <c r="DI13" s="21">
        <v>0</v>
      </c>
      <c r="DJ13" s="44">
        <v>0</v>
      </c>
      <c r="DK13" s="21">
        <v>0</v>
      </c>
      <c r="DL13" s="21">
        <v>177</v>
      </c>
      <c r="DM13" s="21">
        <v>449</v>
      </c>
      <c r="DN13" s="21">
        <v>543</v>
      </c>
      <c r="DO13" s="21">
        <v>64</v>
      </c>
      <c r="DP13" s="21">
        <v>433</v>
      </c>
      <c r="DQ13" s="21">
        <v>75</v>
      </c>
      <c r="DR13" s="21">
        <v>922</v>
      </c>
      <c r="DS13" s="21">
        <v>1046</v>
      </c>
      <c r="DT13" s="21">
        <v>1209</v>
      </c>
      <c r="DU13" s="21">
        <v>0</v>
      </c>
      <c r="DV13" s="21">
        <v>0</v>
      </c>
      <c r="DW13" s="21">
        <v>0</v>
      </c>
      <c r="DX13" s="44">
        <v>0</v>
      </c>
      <c r="DY13" s="21">
        <v>0</v>
      </c>
      <c r="DZ13" s="21">
        <v>0</v>
      </c>
      <c r="EA13" s="21">
        <v>0</v>
      </c>
      <c r="EB13" s="21">
        <v>0</v>
      </c>
      <c r="EC13" s="21">
        <v>0</v>
      </c>
      <c r="ED13" s="21">
        <v>0</v>
      </c>
      <c r="EE13" s="21">
        <v>0</v>
      </c>
      <c r="EF13" s="21">
        <v>0</v>
      </c>
      <c r="EG13" s="21">
        <v>0</v>
      </c>
      <c r="EH13" s="21">
        <v>0</v>
      </c>
      <c r="EI13" s="21">
        <v>0</v>
      </c>
      <c r="EJ13" s="21">
        <v>0</v>
      </c>
      <c r="EK13" s="21">
        <v>0</v>
      </c>
      <c r="EL13" s="22">
        <v>0</v>
      </c>
      <c r="EM13" s="23">
        <f t="shared" si="3"/>
        <v>4919</v>
      </c>
    </row>
    <row r="14" spans="1:143" ht="26.1" customHeight="1" x14ac:dyDescent="0.3">
      <c r="A14" s="38">
        <f t="shared" si="4"/>
        <v>7</v>
      </c>
      <c r="B14" s="42" t="s">
        <v>151</v>
      </c>
      <c r="C14" s="45" t="s">
        <v>152</v>
      </c>
      <c r="D14" s="44">
        <v>0</v>
      </c>
      <c r="E14" s="21">
        <v>0</v>
      </c>
      <c r="F14" s="21">
        <v>0</v>
      </c>
      <c r="G14" s="44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9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  <c r="CU14" s="21">
        <v>0</v>
      </c>
      <c r="CV14" s="21">
        <v>0</v>
      </c>
      <c r="CW14" s="21">
        <v>0</v>
      </c>
      <c r="CX14" s="21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0</v>
      </c>
      <c r="DD14" s="21">
        <v>0</v>
      </c>
      <c r="DE14" s="21">
        <v>0</v>
      </c>
      <c r="DF14" s="21">
        <v>0</v>
      </c>
      <c r="DG14" s="21">
        <v>0</v>
      </c>
      <c r="DH14" s="21">
        <v>0</v>
      </c>
      <c r="DI14" s="21">
        <v>0</v>
      </c>
      <c r="DJ14" s="44">
        <v>3500</v>
      </c>
      <c r="DK14" s="21">
        <v>0</v>
      </c>
      <c r="DL14" s="21">
        <v>0</v>
      </c>
      <c r="DM14" s="21">
        <v>0</v>
      </c>
      <c r="DN14" s="21">
        <v>0</v>
      </c>
      <c r="DO14" s="21">
        <v>0</v>
      </c>
      <c r="DP14" s="21">
        <v>0</v>
      </c>
      <c r="DQ14" s="21">
        <v>0</v>
      </c>
      <c r="DR14" s="21">
        <v>0</v>
      </c>
      <c r="DS14" s="21">
        <v>0</v>
      </c>
      <c r="DT14" s="21">
        <v>0</v>
      </c>
      <c r="DU14" s="21">
        <v>0</v>
      </c>
      <c r="DV14" s="21">
        <v>0</v>
      </c>
      <c r="DW14" s="21">
        <v>0</v>
      </c>
      <c r="DX14" s="44">
        <v>219</v>
      </c>
      <c r="DY14" s="21">
        <v>0</v>
      </c>
      <c r="DZ14" s="21">
        <v>0</v>
      </c>
      <c r="EA14" s="21">
        <v>0</v>
      </c>
      <c r="EB14" s="21">
        <v>0</v>
      </c>
      <c r="EC14" s="21">
        <v>0</v>
      </c>
      <c r="ED14" s="21">
        <v>0</v>
      </c>
      <c r="EE14" s="21">
        <v>0</v>
      </c>
      <c r="EF14" s="21">
        <v>0</v>
      </c>
      <c r="EG14" s="21">
        <v>0</v>
      </c>
      <c r="EH14" s="21">
        <v>0</v>
      </c>
      <c r="EI14" s="21">
        <v>0</v>
      </c>
      <c r="EJ14" s="21">
        <v>0</v>
      </c>
      <c r="EK14" s="21">
        <v>0</v>
      </c>
      <c r="EL14" s="22">
        <v>0</v>
      </c>
      <c r="EM14" s="23">
        <f t="shared" si="3"/>
        <v>3728</v>
      </c>
    </row>
    <row r="15" spans="1:143" ht="26.1" customHeight="1" x14ac:dyDescent="0.3">
      <c r="A15" s="38">
        <f t="shared" si="4"/>
        <v>8</v>
      </c>
      <c r="B15" s="42" t="s">
        <v>153</v>
      </c>
      <c r="C15" s="46" t="s">
        <v>154</v>
      </c>
      <c r="D15" s="44">
        <v>0</v>
      </c>
      <c r="E15" s="21">
        <v>0</v>
      </c>
      <c r="F15" s="21">
        <v>339</v>
      </c>
      <c r="G15" s="44">
        <v>208</v>
      </c>
      <c r="H15" s="21">
        <v>226</v>
      </c>
      <c r="I15" s="21">
        <v>0</v>
      </c>
      <c r="J15" s="21">
        <v>36</v>
      </c>
      <c r="K15" s="21">
        <v>280</v>
      </c>
      <c r="L15" s="21">
        <v>0</v>
      </c>
      <c r="M15" s="21">
        <v>40</v>
      </c>
      <c r="N15" s="21">
        <v>380</v>
      </c>
      <c r="O15" s="21">
        <v>0</v>
      </c>
      <c r="P15" s="21">
        <v>7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12</v>
      </c>
      <c r="AA15" s="21">
        <v>0</v>
      </c>
      <c r="AB15" s="21">
        <v>0</v>
      </c>
      <c r="AC15" s="21">
        <v>8</v>
      </c>
      <c r="AD15" s="21">
        <v>0</v>
      </c>
      <c r="AE15" s="21">
        <v>331</v>
      </c>
      <c r="AF15" s="21">
        <v>0</v>
      </c>
      <c r="AG15" s="21">
        <v>30</v>
      </c>
      <c r="AH15" s="21">
        <v>291</v>
      </c>
      <c r="AI15" s="21">
        <v>0</v>
      </c>
      <c r="AJ15" s="21">
        <v>178</v>
      </c>
      <c r="AK15" s="21">
        <v>8</v>
      </c>
      <c r="AL15" s="21">
        <v>294</v>
      </c>
      <c r="AM15" s="21">
        <v>0</v>
      </c>
      <c r="AN15" s="21">
        <v>249</v>
      </c>
      <c r="AO15" s="21">
        <v>90</v>
      </c>
      <c r="AP15" s="21">
        <v>0</v>
      </c>
      <c r="AQ15" s="21">
        <v>0</v>
      </c>
      <c r="AR15" s="21">
        <v>368</v>
      </c>
      <c r="AS15" s="21">
        <v>0</v>
      </c>
      <c r="AT15" s="21">
        <v>0</v>
      </c>
      <c r="AU15" s="21">
        <v>0</v>
      </c>
      <c r="AV15" s="21">
        <v>0</v>
      </c>
      <c r="AW15" s="21">
        <v>0</v>
      </c>
      <c r="AX15" s="21">
        <v>387</v>
      </c>
      <c r="AY15" s="21">
        <v>109</v>
      </c>
      <c r="AZ15" s="21">
        <v>0</v>
      </c>
      <c r="BA15" s="21">
        <v>555</v>
      </c>
      <c r="BB15" s="21">
        <v>342</v>
      </c>
      <c r="BC15" s="21">
        <v>123</v>
      </c>
      <c r="BD15" s="21">
        <v>0</v>
      </c>
      <c r="BE15" s="21">
        <v>0</v>
      </c>
      <c r="BF15" s="21">
        <v>0</v>
      </c>
      <c r="BG15" s="21">
        <v>0</v>
      </c>
      <c r="BH15" s="21">
        <v>0</v>
      </c>
      <c r="BI15" s="21">
        <v>0</v>
      </c>
      <c r="BJ15" s="21">
        <v>80</v>
      </c>
      <c r="BK15" s="21">
        <v>408</v>
      </c>
      <c r="BL15" s="21">
        <v>137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1061</v>
      </c>
      <c r="BY15" s="21">
        <v>203</v>
      </c>
      <c r="BZ15" s="21">
        <v>587</v>
      </c>
      <c r="CA15" s="21">
        <v>144</v>
      </c>
      <c r="CB15" s="21">
        <v>170</v>
      </c>
      <c r="CC15" s="21">
        <v>322</v>
      </c>
      <c r="CD15" s="21">
        <v>118</v>
      </c>
      <c r="CE15" s="21">
        <v>0</v>
      </c>
      <c r="CF15" s="21">
        <v>68</v>
      </c>
      <c r="CG15" s="21">
        <v>0</v>
      </c>
      <c r="CH15" s="21">
        <v>0</v>
      </c>
      <c r="CI15" s="21">
        <v>75</v>
      </c>
      <c r="CJ15" s="21">
        <v>0</v>
      </c>
      <c r="CK15" s="21">
        <v>616</v>
      </c>
      <c r="CL15" s="21">
        <v>143</v>
      </c>
      <c r="CM15" s="21">
        <v>0</v>
      </c>
      <c r="CN15" s="21">
        <v>216</v>
      </c>
      <c r="CO15" s="21">
        <v>0</v>
      </c>
      <c r="CP15" s="21">
        <v>0</v>
      </c>
      <c r="CQ15" s="21">
        <v>264</v>
      </c>
      <c r="CR15" s="21">
        <v>0</v>
      </c>
      <c r="CS15" s="21">
        <v>123</v>
      </c>
      <c r="CT15" s="21">
        <v>0</v>
      </c>
      <c r="CU15" s="21">
        <v>0</v>
      </c>
      <c r="CV15" s="21">
        <v>193</v>
      </c>
      <c r="CW15" s="21">
        <v>389</v>
      </c>
      <c r="CX15" s="21">
        <v>0</v>
      </c>
      <c r="CY15" s="21">
        <v>0</v>
      </c>
      <c r="CZ15" s="21">
        <v>0</v>
      </c>
      <c r="DA15" s="21">
        <v>0</v>
      </c>
      <c r="DB15" s="21">
        <v>724</v>
      </c>
      <c r="DC15" s="21">
        <v>0</v>
      </c>
      <c r="DD15" s="21">
        <v>0</v>
      </c>
      <c r="DE15" s="21">
        <v>0</v>
      </c>
      <c r="DF15" s="21">
        <v>204</v>
      </c>
      <c r="DG15" s="21">
        <v>0</v>
      </c>
      <c r="DH15" s="21">
        <v>41</v>
      </c>
      <c r="DI15" s="21">
        <v>0</v>
      </c>
      <c r="DJ15" s="44">
        <v>0</v>
      </c>
      <c r="DK15" s="21">
        <v>0</v>
      </c>
      <c r="DL15" s="21">
        <v>0</v>
      </c>
      <c r="DM15" s="21">
        <v>0</v>
      </c>
      <c r="DN15" s="21">
        <v>0</v>
      </c>
      <c r="DO15" s="21">
        <v>0</v>
      </c>
      <c r="DP15" s="21">
        <v>0</v>
      </c>
      <c r="DQ15" s="21">
        <v>0</v>
      </c>
      <c r="DR15" s="21">
        <v>0</v>
      </c>
      <c r="DS15" s="21">
        <v>0</v>
      </c>
      <c r="DT15" s="21">
        <v>0</v>
      </c>
      <c r="DU15" s="21">
        <v>0</v>
      </c>
      <c r="DV15" s="21">
        <v>0</v>
      </c>
      <c r="DW15" s="21">
        <v>0</v>
      </c>
      <c r="DX15" s="44">
        <v>0</v>
      </c>
      <c r="DY15" s="21">
        <v>118</v>
      </c>
      <c r="DZ15" s="21">
        <v>0</v>
      </c>
      <c r="EA15" s="21">
        <v>0</v>
      </c>
      <c r="EB15" s="21">
        <v>956</v>
      </c>
      <c r="EC15" s="21">
        <v>229</v>
      </c>
      <c r="ED15" s="21">
        <v>0</v>
      </c>
      <c r="EE15" s="21">
        <v>0</v>
      </c>
      <c r="EF15" s="21">
        <v>0</v>
      </c>
      <c r="EG15" s="21">
        <v>0</v>
      </c>
      <c r="EH15" s="21">
        <v>94</v>
      </c>
      <c r="EI15" s="21">
        <v>0</v>
      </c>
      <c r="EJ15" s="21">
        <v>0</v>
      </c>
      <c r="EK15" s="21">
        <v>0</v>
      </c>
      <c r="EL15" s="22">
        <v>2</v>
      </c>
      <c r="EM15" s="23">
        <f t="shared" si="3"/>
        <v>12576</v>
      </c>
    </row>
    <row r="16" spans="1:143" ht="26.1" customHeight="1" x14ac:dyDescent="0.3">
      <c r="A16" s="38">
        <f t="shared" si="4"/>
        <v>9</v>
      </c>
      <c r="B16" s="42" t="s">
        <v>155</v>
      </c>
      <c r="C16" s="46" t="s">
        <v>156</v>
      </c>
      <c r="D16" s="44">
        <v>0</v>
      </c>
      <c r="E16" s="21">
        <v>0</v>
      </c>
      <c r="F16" s="21">
        <v>0</v>
      </c>
      <c r="G16" s="44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55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2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21">
        <v>0</v>
      </c>
      <c r="BE16" s="21">
        <v>0</v>
      </c>
      <c r="BF16" s="21"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1">
        <v>0</v>
      </c>
      <c r="BO16" s="21">
        <v>0</v>
      </c>
      <c r="BP16" s="21">
        <v>0</v>
      </c>
      <c r="BQ16" s="21"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0</v>
      </c>
      <c r="CN16" s="21">
        <v>0</v>
      </c>
      <c r="CO16" s="21">
        <v>0</v>
      </c>
      <c r="CP16" s="21">
        <v>0</v>
      </c>
      <c r="CQ16" s="21">
        <v>0</v>
      </c>
      <c r="CR16" s="21">
        <v>0</v>
      </c>
      <c r="CS16" s="21">
        <v>0</v>
      </c>
      <c r="CT16" s="21">
        <v>0</v>
      </c>
      <c r="CU16" s="21">
        <v>0</v>
      </c>
      <c r="CV16" s="21">
        <v>0</v>
      </c>
      <c r="CW16" s="21">
        <v>0</v>
      </c>
      <c r="CX16" s="21">
        <v>0</v>
      </c>
      <c r="CY16" s="21">
        <v>0</v>
      </c>
      <c r="CZ16" s="21">
        <v>0</v>
      </c>
      <c r="DA16" s="21">
        <v>0</v>
      </c>
      <c r="DB16" s="21">
        <v>0</v>
      </c>
      <c r="DC16" s="21">
        <v>0</v>
      </c>
      <c r="DD16" s="21">
        <v>0</v>
      </c>
      <c r="DE16" s="21">
        <v>0</v>
      </c>
      <c r="DF16" s="21">
        <v>0</v>
      </c>
      <c r="DG16" s="21">
        <v>0</v>
      </c>
      <c r="DH16" s="21">
        <v>11</v>
      </c>
      <c r="DI16" s="21">
        <v>0</v>
      </c>
      <c r="DJ16" s="44">
        <v>0</v>
      </c>
      <c r="DK16" s="21">
        <v>0</v>
      </c>
      <c r="DL16" s="21">
        <v>0</v>
      </c>
      <c r="DM16" s="21">
        <v>0</v>
      </c>
      <c r="DN16" s="21">
        <v>0</v>
      </c>
      <c r="DO16" s="21">
        <v>0</v>
      </c>
      <c r="DP16" s="21">
        <v>0</v>
      </c>
      <c r="DQ16" s="21">
        <v>0</v>
      </c>
      <c r="DR16" s="21">
        <v>0</v>
      </c>
      <c r="DS16" s="21">
        <v>0</v>
      </c>
      <c r="DT16" s="21">
        <v>0</v>
      </c>
      <c r="DU16" s="21">
        <v>0</v>
      </c>
      <c r="DV16" s="21">
        <v>0</v>
      </c>
      <c r="DW16" s="21">
        <v>0</v>
      </c>
      <c r="DX16" s="44">
        <v>0</v>
      </c>
      <c r="DY16" s="21">
        <v>0</v>
      </c>
      <c r="DZ16" s="21">
        <v>0</v>
      </c>
      <c r="EA16" s="21">
        <v>0</v>
      </c>
      <c r="EB16" s="21">
        <v>0</v>
      </c>
      <c r="EC16" s="21">
        <v>0</v>
      </c>
      <c r="ED16" s="21">
        <v>0</v>
      </c>
      <c r="EE16" s="21">
        <v>0</v>
      </c>
      <c r="EF16" s="21">
        <v>0</v>
      </c>
      <c r="EG16" s="21">
        <v>0</v>
      </c>
      <c r="EH16" s="21">
        <v>0</v>
      </c>
      <c r="EI16" s="21">
        <v>0</v>
      </c>
      <c r="EJ16" s="21">
        <v>0</v>
      </c>
      <c r="EK16" s="21">
        <v>0</v>
      </c>
      <c r="EL16" s="22">
        <v>0</v>
      </c>
      <c r="EM16" s="23">
        <f t="shared" si="3"/>
        <v>68</v>
      </c>
    </row>
    <row r="17" spans="1:143" ht="26.1" customHeight="1" x14ac:dyDescent="0.3">
      <c r="A17" s="38">
        <f t="shared" si="4"/>
        <v>10</v>
      </c>
      <c r="B17" s="42" t="s">
        <v>157</v>
      </c>
      <c r="C17" s="45" t="s">
        <v>158</v>
      </c>
      <c r="D17" s="44">
        <v>0</v>
      </c>
      <c r="E17" s="21">
        <v>108</v>
      </c>
      <c r="F17" s="21">
        <v>462</v>
      </c>
      <c r="G17" s="44">
        <v>3582</v>
      </c>
      <c r="H17" s="21">
        <v>0</v>
      </c>
      <c r="I17" s="21">
        <v>0</v>
      </c>
      <c r="J17" s="21">
        <v>125</v>
      </c>
      <c r="K17" s="21">
        <v>251</v>
      </c>
      <c r="L17" s="21">
        <v>0</v>
      </c>
      <c r="M17" s="21">
        <v>0</v>
      </c>
      <c r="N17" s="21">
        <v>509</v>
      </c>
      <c r="O17" s="21">
        <v>0</v>
      </c>
      <c r="P17" s="21">
        <v>7</v>
      </c>
      <c r="Q17" s="21">
        <v>240</v>
      </c>
      <c r="R17" s="21">
        <v>0</v>
      </c>
      <c r="S17" s="21">
        <v>0</v>
      </c>
      <c r="T17" s="21">
        <v>0</v>
      </c>
      <c r="U17" s="21">
        <v>328</v>
      </c>
      <c r="V17" s="21">
        <v>0</v>
      </c>
      <c r="W17" s="21">
        <v>143</v>
      </c>
      <c r="X17" s="21">
        <v>1596</v>
      </c>
      <c r="Y17" s="21">
        <v>518</v>
      </c>
      <c r="Z17" s="21">
        <v>7</v>
      </c>
      <c r="AA17" s="21">
        <v>0</v>
      </c>
      <c r="AB17" s="21">
        <v>0</v>
      </c>
      <c r="AC17" s="21">
        <v>7</v>
      </c>
      <c r="AD17" s="21">
        <v>0</v>
      </c>
      <c r="AE17" s="21">
        <v>31</v>
      </c>
      <c r="AF17" s="21">
        <v>0</v>
      </c>
      <c r="AG17" s="21">
        <v>925</v>
      </c>
      <c r="AH17" s="21">
        <v>235</v>
      </c>
      <c r="AI17" s="21">
        <v>98</v>
      </c>
      <c r="AJ17" s="21">
        <v>406</v>
      </c>
      <c r="AK17" s="21">
        <v>8</v>
      </c>
      <c r="AL17" s="21">
        <v>1285</v>
      </c>
      <c r="AM17" s="21">
        <v>0</v>
      </c>
      <c r="AN17" s="21">
        <v>2999</v>
      </c>
      <c r="AO17" s="21">
        <v>151</v>
      </c>
      <c r="AP17" s="21">
        <v>0</v>
      </c>
      <c r="AQ17" s="21">
        <v>0</v>
      </c>
      <c r="AR17" s="21">
        <v>1454</v>
      </c>
      <c r="AS17" s="21">
        <v>452</v>
      </c>
      <c r="AT17" s="21">
        <v>0</v>
      </c>
      <c r="AU17" s="21">
        <v>0</v>
      </c>
      <c r="AV17" s="21">
        <v>0</v>
      </c>
      <c r="AW17" s="21">
        <v>0</v>
      </c>
      <c r="AX17" s="21">
        <v>2224</v>
      </c>
      <c r="AY17" s="21">
        <v>1241</v>
      </c>
      <c r="AZ17" s="21">
        <v>0</v>
      </c>
      <c r="BA17" s="21">
        <v>1833</v>
      </c>
      <c r="BB17" s="21">
        <v>1676</v>
      </c>
      <c r="BC17" s="21">
        <v>931</v>
      </c>
      <c r="BD17" s="21">
        <v>0</v>
      </c>
      <c r="BE17" s="21">
        <v>0</v>
      </c>
      <c r="BF17" s="21">
        <v>0</v>
      </c>
      <c r="BG17" s="21">
        <v>0</v>
      </c>
      <c r="BH17" s="21">
        <v>0</v>
      </c>
      <c r="BI17" s="21">
        <v>0</v>
      </c>
      <c r="BJ17" s="21">
        <v>237</v>
      </c>
      <c r="BK17" s="21">
        <v>850</v>
      </c>
      <c r="BL17" s="21">
        <v>919</v>
      </c>
      <c r="BM17" s="21">
        <v>0</v>
      </c>
      <c r="BN17" s="21">
        <v>0</v>
      </c>
      <c r="BO17" s="21">
        <v>301</v>
      </c>
      <c r="BP17" s="21">
        <v>198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3117</v>
      </c>
      <c r="BY17" s="21">
        <v>555</v>
      </c>
      <c r="BZ17" s="21">
        <v>3063</v>
      </c>
      <c r="CA17" s="21">
        <v>1641</v>
      </c>
      <c r="CB17" s="21">
        <v>477</v>
      </c>
      <c r="CC17" s="21">
        <v>2093</v>
      </c>
      <c r="CD17" s="21">
        <v>2031</v>
      </c>
      <c r="CE17" s="21">
        <v>6690</v>
      </c>
      <c r="CF17" s="21">
        <v>0</v>
      </c>
      <c r="CG17" s="21">
        <v>0</v>
      </c>
      <c r="CH17" s="21">
        <v>0</v>
      </c>
      <c r="CI17" s="21">
        <v>1325</v>
      </c>
      <c r="CJ17" s="21">
        <v>0</v>
      </c>
      <c r="CK17" s="21">
        <v>1417</v>
      </c>
      <c r="CL17" s="21">
        <v>607</v>
      </c>
      <c r="CM17" s="21">
        <v>0</v>
      </c>
      <c r="CN17" s="21">
        <v>0</v>
      </c>
      <c r="CO17" s="21">
        <v>890</v>
      </c>
      <c r="CP17" s="21">
        <v>0</v>
      </c>
      <c r="CQ17" s="21">
        <v>824</v>
      </c>
      <c r="CR17" s="21">
        <v>0</v>
      </c>
      <c r="CS17" s="21">
        <v>1147</v>
      </c>
      <c r="CT17" s="21">
        <v>0</v>
      </c>
      <c r="CU17" s="21">
        <v>0</v>
      </c>
      <c r="CV17" s="21">
        <v>1075</v>
      </c>
      <c r="CW17" s="21">
        <v>451</v>
      </c>
      <c r="CX17" s="21">
        <v>0</v>
      </c>
      <c r="CY17" s="21">
        <v>0</v>
      </c>
      <c r="CZ17" s="21">
        <v>0</v>
      </c>
      <c r="DA17" s="21">
        <v>2200</v>
      </c>
      <c r="DB17" s="21">
        <v>3075</v>
      </c>
      <c r="DC17" s="21">
        <v>0</v>
      </c>
      <c r="DD17" s="21">
        <v>78</v>
      </c>
      <c r="DE17" s="21">
        <v>0</v>
      </c>
      <c r="DF17" s="21">
        <v>393</v>
      </c>
      <c r="DG17" s="21">
        <v>0</v>
      </c>
      <c r="DH17" s="21">
        <v>326</v>
      </c>
      <c r="DI17" s="21">
        <v>0</v>
      </c>
      <c r="DJ17" s="44">
        <v>0</v>
      </c>
      <c r="DK17" s="21">
        <v>0</v>
      </c>
      <c r="DL17" s="21">
        <v>0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v>0</v>
      </c>
      <c r="DU17" s="21">
        <v>0</v>
      </c>
      <c r="DV17" s="21">
        <v>0</v>
      </c>
      <c r="DW17" s="21">
        <v>0</v>
      </c>
      <c r="DX17" s="44">
        <v>0</v>
      </c>
      <c r="DY17" s="21">
        <v>621</v>
      </c>
      <c r="DZ17" s="21">
        <v>0</v>
      </c>
      <c r="EA17" s="21">
        <v>0</v>
      </c>
      <c r="EB17" s="21">
        <v>2480</v>
      </c>
      <c r="EC17" s="21">
        <v>310</v>
      </c>
      <c r="ED17" s="21">
        <v>0</v>
      </c>
      <c r="EE17" s="21">
        <v>0</v>
      </c>
      <c r="EF17" s="21">
        <v>0</v>
      </c>
      <c r="EG17" s="21">
        <v>0</v>
      </c>
      <c r="EH17" s="21">
        <v>2046</v>
      </c>
      <c r="EI17" s="21">
        <v>0</v>
      </c>
      <c r="EJ17" s="21">
        <v>56</v>
      </c>
      <c r="EK17" s="21">
        <v>69</v>
      </c>
      <c r="EL17" s="22">
        <v>8</v>
      </c>
      <c r="EM17" s="23">
        <f t="shared" si="3"/>
        <v>65402</v>
      </c>
    </row>
    <row r="18" spans="1:143" ht="26.1" customHeight="1" x14ac:dyDescent="0.3">
      <c r="A18" s="38">
        <f t="shared" si="4"/>
        <v>11</v>
      </c>
      <c r="B18" s="42" t="s">
        <v>159</v>
      </c>
      <c r="C18" s="46" t="s">
        <v>160</v>
      </c>
      <c r="D18" s="44">
        <v>0</v>
      </c>
      <c r="E18" s="21">
        <v>0</v>
      </c>
      <c r="F18" s="21">
        <v>130</v>
      </c>
      <c r="G18" s="44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46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9</v>
      </c>
      <c r="Z18" s="21">
        <v>7</v>
      </c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69</v>
      </c>
      <c r="AJ18" s="21">
        <v>108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1">
        <v>0</v>
      </c>
      <c r="BO18" s="21">
        <v>0</v>
      </c>
      <c r="BP18" s="21">
        <v>0</v>
      </c>
      <c r="BQ18" s="21"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  <c r="CU18" s="21">
        <v>0</v>
      </c>
      <c r="CV18" s="21">
        <v>0</v>
      </c>
      <c r="CW18" s="21">
        <v>0</v>
      </c>
      <c r="CX18" s="21">
        <v>0</v>
      </c>
      <c r="CY18" s="21">
        <v>0</v>
      </c>
      <c r="CZ18" s="21">
        <v>0</v>
      </c>
      <c r="DA18" s="21">
        <v>0</v>
      </c>
      <c r="DB18" s="21">
        <v>0</v>
      </c>
      <c r="DC18" s="21">
        <v>0</v>
      </c>
      <c r="DD18" s="21">
        <v>0</v>
      </c>
      <c r="DE18" s="21">
        <v>0</v>
      </c>
      <c r="DF18" s="21">
        <v>0</v>
      </c>
      <c r="DG18" s="21">
        <v>0</v>
      </c>
      <c r="DH18" s="21">
        <v>0</v>
      </c>
      <c r="DI18" s="21">
        <v>0</v>
      </c>
      <c r="DJ18" s="44">
        <v>0</v>
      </c>
      <c r="DK18" s="21">
        <v>0</v>
      </c>
      <c r="DL18" s="21">
        <v>0</v>
      </c>
      <c r="DM18" s="21">
        <v>0</v>
      </c>
      <c r="DN18" s="21"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v>0</v>
      </c>
      <c r="DU18" s="21">
        <v>0</v>
      </c>
      <c r="DV18" s="21">
        <v>0</v>
      </c>
      <c r="DW18" s="21">
        <v>0</v>
      </c>
      <c r="DX18" s="44">
        <v>0</v>
      </c>
      <c r="DY18" s="21">
        <v>0</v>
      </c>
      <c r="DZ18" s="21">
        <v>0</v>
      </c>
      <c r="EA18" s="21">
        <v>0</v>
      </c>
      <c r="EB18" s="21">
        <v>0</v>
      </c>
      <c r="EC18" s="21">
        <v>0</v>
      </c>
      <c r="ED18" s="21">
        <v>0</v>
      </c>
      <c r="EE18" s="21">
        <v>59</v>
      </c>
      <c r="EF18" s="21">
        <v>0</v>
      </c>
      <c r="EG18" s="21">
        <v>0</v>
      </c>
      <c r="EH18" s="21">
        <v>0</v>
      </c>
      <c r="EI18" s="21">
        <v>0</v>
      </c>
      <c r="EJ18" s="21">
        <v>28</v>
      </c>
      <c r="EK18" s="21">
        <v>0</v>
      </c>
      <c r="EL18" s="22">
        <v>0</v>
      </c>
      <c r="EM18" s="23">
        <f t="shared" si="3"/>
        <v>456</v>
      </c>
    </row>
    <row r="19" spans="1:143" ht="26.1" customHeight="1" x14ac:dyDescent="0.3">
      <c r="A19" s="38">
        <f t="shared" si="4"/>
        <v>12</v>
      </c>
      <c r="B19" s="42" t="s">
        <v>161</v>
      </c>
      <c r="C19" s="43" t="s">
        <v>162</v>
      </c>
      <c r="D19" s="44">
        <v>0</v>
      </c>
      <c r="E19" s="21">
        <v>42</v>
      </c>
      <c r="F19" s="21">
        <v>0</v>
      </c>
      <c r="G19" s="44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109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4</v>
      </c>
      <c r="AA19" s="21">
        <v>0</v>
      </c>
      <c r="AB19" s="21">
        <v>0</v>
      </c>
      <c r="AC19" s="21">
        <v>0</v>
      </c>
      <c r="AD19" s="21">
        <v>62</v>
      </c>
      <c r="AE19" s="21">
        <v>0</v>
      </c>
      <c r="AF19" s="21">
        <v>0</v>
      </c>
      <c r="AG19" s="21">
        <v>0</v>
      </c>
      <c r="AH19" s="21">
        <v>126</v>
      </c>
      <c r="AI19" s="21">
        <v>0</v>
      </c>
      <c r="AJ19" s="21">
        <v>0</v>
      </c>
      <c r="AK19" s="21">
        <v>0</v>
      </c>
      <c r="AL19" s="21">
        <v>0</v>
      </c>
      <c r="AM19" s="21">
        <v>0</v>
      </c>
      <c r="AN19" s="21">
        <v>0</v>
      </c>
      <c r="AO19" s="21">
        <v>0</v>
      </c>
      <c r="AP19" s="21"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0</v>
      </c>
      <c r="AZ19" s="21">
        <v>0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1">
        <v>0</v>
      </c>
      <c r="BO19" s="21">
        <v>0</v>
      </c>
      <c r="BP19" s="21">
        <v>0</v>
      </c>
      <c r="BQ19" s="21">
        <v>0</v>
      </c>
      <c r="BR19" s="21">
        <v>0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99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0</v>
      </c>
      <c r="CL19" s="21">
        <v>0</v>
      </c>
      <c r="CM19" s="21">
        <v>0</v>
      </c>
      <c r="CN19" s="21">
        <v>0</v>
      </c>
      <c r="CO19" s="21">
        <v>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  <c r="CU19" s="21">
        <v>0</v>
      </c>
      <c r="CV19" s="21">
        <v>0</v>
      </c>
      <c r="CW19" s="21">
        <v>0</v>
      </c>
      <c r="CX19" s="21">
        <v>0</v>
      </c>
      <c r="CY19" s="21">
        <v>0</v>
      </c>
      <c r="CZ19" s="21">
        <v>0</v>
      </c>
      <c r="DA19" s="21">
        <v>0</v>
      </c>
      <c r="DB19" s="21">
        <v>0</v>
      </c>
      <c r="DC19" s="21">
        <v>0</v>
      </c>
      <c r="DD19" s="21">
        <v>0</v>
      </c>
      <c r="DE19" s="21">
        <v>0</v>
      </c>
      <c r="DF19" s="21">
        <v>0</v>
      </c>
      <c r="DG19" s="21">
        <v>0</v>
      </c>
      <c r="DH19" s="21">
        <v>19</v>
      </c>
      <c r="DI19" s="21">
        <v>0</v>
      </c>
      <c r="DJ19" s="44">
        <v>0</v>
      </c>
      <c r="DK19" s="21">
        <v>0</v>
      </c>
      <c r="DL19" s="21">
        <v>0</v>
      </c>
      <c r="DM19" s="21">
        <v>0</v>
      </c>
      <c r="DN19" s="21">
        <v>0</v>
      </c>
      <c r="DO19" s="21">
        <v>0</v>
      </c>
      <c r="DP19" s="21">
        <v>0</v>
      </c>
      <c r="DQ19" s="21">
        <v>0</v>
      </c>
      <c r="DR19" s="21">
        <v>0</v>
      </c>
      <c r="DS19" s="21">
        <v>0</v>
      </c>
      <c r="DT19" s="21">
        <v>0</v>
      </c>
      <c r="DU19" s="21">
        <v>0</v>
      </c>
      <c r="DV19" s="21">
        <v>0</v>
      </c>
      <c r="DW19" s="21">
        <v>0</v>
      </c>
      <c r="DX19" s="44">
        <v>0</v>
      </c>
      <c r="DY19" s="21">
        <v>0</v>
      </c>
      <c r="DZ19" s="21">
        <v>0</v>
      </c>
      <c r="EA19" s="21">
        <v>0</v>
      </c>
      <c r="EB19" s="21">
        <v>0</v>
      </c>
      <c r="EC19" s="21">
        <v>0</v>
      </c>
      <c r="ED19" s="21">
        <v>0</v>
      </c>
      <c r="EE19" s="21">
        <v>0</v>
      </c>
      <c r="EF19" s="21">
        <v>0</v>
      </c>
      <c r="EG19" s="21">
        <v>0</v>
      </c>
      <c r="EH19" s="21">
        <v>0</v>
      </c>
      <c r="EI19" s="21">
        <v>0</v>
      </c>
      <c r="EJ19" s="21">
        <v>0</v>
      </c>
      <c r="EK19" s="21">
        <v>0</v>
      </c>
      <c r="EL19" s="22">
        <v>0</v>
      </c>
      <c r="EM19" s="23">
        <f t="shared" si="3"/>
        <v>461</v>
      </c>
    </row>
    <row r="20" spans="1:143" ht="26.1" customHeight="1" x14ac:dyDescent="0.3">
      <c r="A20" s="38">
        <f t="shared" si="4"/>
        <v>13</v>
      </c>
      <c r="B20" s="42" t="s">
        <v>163</v>
      </c>
      <c r="C20" s="46" t="s">
        <v>164</v>
      </c>
      <c r="D20" s="44">
        <v>0</v>
      </c>
      <c r="E20" s="21">
        <v>56</v>
      </c>
      <c r="F20" s="21">
        <v>756</v>
      </c>
      <c r="G20" s="44">
        <v>0</v>
      </c>
      <c r="H20" s="21">
        <v>0</v>
      </c>
      <c r="I20" s="21">
        <v>107</v>
      </c>
      <c r="J20" s="21">
        <v>0</v>
      </c>
      <c r="K20" s="21">
        <v>0</v>
      </c>
      <c r="L20" s="21">
        <v>0</v>
      </c>
      <c r="M20" s="21">
        <v>0</v>
      </c>
      <c r="N20" s="21">
        <v>165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170</v>
      </c>
      <c r="U20" s="21">
        <v>0</v>
      </c>
      <c r="V20" s="21">
        <v>0</v>
      </c>
      <c r="W20" s="21">
        <v>0</v>
      </c>
      <c r="X20" s="21">
        <v>0</v>
      </c>
      <c r="Y20" s="21">
        <v>9</v>
      </c>
      <c r="Z20" s="21">
        <v>0</v>
      </c>
      <c r="AA20" s="21">
        <v>0</v>
      </c>
      <c r="AB20" s="21">
        <v>0</v>
      </c>
      <c r="AC20" s="21">
        <v>4</v>
      </c>
      <c r="AD20" s="21">
        <v>36</v>
      </c>
      <c r="AE20" s="21">
        <v>144</v>
      </c>
      <c r="AF20" s="21">
        <v>0</v>
      </c>
      <c r="AG20" s="21">
        <v>0</v>
      </c>
      <c r="AH20" s="21">
        <v>457</v>
      </c>
      <c r="AI20" s="21">
        <v>0</v>
      </c>
      <c r="AJ20" s="21">
        <v>95</v>
      </c>
      <c r="AK20" s="21">
        <v>4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7</v>
      </c>
      <c r="CD20" s="21">
        <v>0</v>
      </c>
      <c r="CE20" s="21">
        <v>0</v>
      </c>
      <c r="CF20" s="21">
        <v>0</v>
      </c>
      <c r="CG20" s="21">
        <v>438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  <c r="CU20" s="21">
        <v>0</v>
      </c>
      <c r="CV20" s="21">
        <v>0</v>
      </c>
      <c r="CW20" s="21">
        <v>0</v>
      </c>
      <c r="CX20" s="21">
        <v>0</v>
      </c>
      <c r="CY20" s="21">
        <v>0</v>
      </c>
      <c r="CZ20" s="21">
        <v>0</v>
      </c>
      <c r="DA20" s="21">
        <v>0</v>
      </c>
      <c r="DB20" s="21">
        <v>0</v>
      </c>
      <c r="DC20" s="21">
        <v>0</v>
      </c>
      <c r="DD20" s="21">
        <v>0</v>
      </c>
      <c r="DE20" s="21">
        <v>0</v>
      </c>
      <c r="DF20" s="21">
        <v>0</v>
      </c>
      <c r="DG20" s="21">
        <v>0</v>
      </c>
      <c r="DH20" s="21">
        <v>12</v>
      </c>
      <c r="DI20" s="21">
        <v>83</v>
      </c>
      <c r="DJ20" s="44">
        <v>0</v>
      </c>
      <c r="DK20" s="21">
        <v>0</v>
      </c>
      <c r="DL20" s="21">
        <v>0</v>
      </c>
      <c r="DM20" s="21">
        <v>0</v>
      </c>
      <c r="DN20" s="21">
        <v>0</v>
      </c>
      <c r="DO20" s="21">
        <v>0</v>
      </c>
      <c r="DP20" s="21">
        <v>0</v>
      </c>
      <c r="DQ20" s="21">
        <v>0</v>
      </c>
      <c r="DR20" s="21">
        <v>0</v>
      </c>
      <c r="DS20" s="21">
        <v>0</v>
      </c>
      <c r="DT20" s="21">
        <v>0</v>
      </c>
      <c r="DU20" s="21">
        <v>0</v>
      </c>
      <c r="DV20" s="21">
        <v>0</v>
      </c>
      <c r="DW20" s="21">
        <v>0</v>
      </c>
      <c r="DX20" s="44">
        <v>0</v>
      </c>
      <c r="DY20" s="21">
        <v>0</v>
      </c>
      <c r="DZ20" s="21">
        <v>0</v>
      </c>
      <c r="EA20" s="21">
        <v>0</v>
      </c>
      <c r="EB20" s="21">
        <v>0</v>
      </c>
      <c r="EC20" s="21">
        <v>0</v>
      </c>
      <c r="ED20" s="21">
        <v>0</v>
      </c>
      <c r="EE20" s="21">
        <v>0</v>
      </c>
      <c r="EF20" s="21">
        <v>0</v>
      </c>
      <c r="EG20" s="21">
        <v>0</v>
      </c>
      <c r="EH20" s="21">
        <v>0</v>
      </c>
      <c r="EI20" s="21">
        <v>0</v>
      </c>
      <c r="EJ20" s="21">
        <v>0</v>
      </c>
      <c r="EK20" s="21">
        <v>0</v>
      </c>
      <c r="EL20" s="22">
        <v>0</v>
      </c>
      <c r="EM20" s="23">
        <f t="shared" si="3"/>
        <v>2543</v>
      </c>
    </row>
    <row r="21" spans="1:143" ht="26.1" customHeight="1" x14ac:dyDescent="0.3">
      <c r="A21" s="38">
        <f t="shared" si="4"/>
        <v>14</v>
      </c>
      <c r="B21" s="42" t="s">
        <v>165</v>
      </c>
      <c r="C21" s="46" t="s">
        <v>166</v>
      </c>
      <c r="D21" s="44">
        <v>0</v>
      </c>
      <c r="E21" s="21">
        <v>0</v>
      </c>
      <c r="F21" s="21">
        <v>0</v>
      </c>
      <c r="G21" s="44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322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278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230</v>
      </c>
      <c r="AI21" s="21">
        <v>0</v>
      </c>
      <c r="AJ21" s="21">
        <v>1906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21">
        <v>4</v>
      </c>
      <c r="AQ21" s="21">
        <v>0</v>
      </c>
      <c r="AR21" s="21">
        <v>0</v>
      </c>
      <c r="AS21" s="21">
        <v>5</v>
      </c>
      <c r="AT21" s="21">
        <v>0</v>
      </c>
      <c r="AU21" s="21">
        <v>0</v>
      </c>
      <c r="AV21" s="21">
        <v>0</v>
      </c>
      <c r="AW21" s="21">
        <v>0</v>
      </c>
      <c r="AX21" s="21">
        <v>34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>
        <v>0</v>
      </c>
      <c r="BJ21" s="21">
        <v>3</v>
      </c>
      <c r="BK21" s="21">
        <v>0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11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  <c r="CU21" s="21">
        <v>0</v>
      </c>
      <c r="CV21" s="21">
        <v>0</v>
      </c>
      <c r="CW21" s="21">
        <v>16</v>
      </c>
      <c r="CX21" s="21">
        <v>0</v>
      </c>
      <c r="CY21" s="21">
        <v>0</v>
      </c>
      <c r="CZ21" s="21">
        <v>0</v>
      </c>
      <c r="DA21" s="21">
        <v>0</v>
      </c>
      <c r="DB21" s="21">
        <v>0</v>
      </c>
      <c r="DC21" s="21">
        <v>0</v>
      </c>
      <c r="DD21" s="21">
        <v>34</v>
      </c>
      <c r="DE21" s="21">
        <v>0</v>
      </c>
      <c r="DF21" s="21">
        <v>0</v>
      </c>
      <c r="DG21" s="21">
        <v>0</v>
      </c>
      <c r="DH21" s="21">
        <v>0</v>
      </c>
      <c r="DI21" s="21">
        <v>0</v>
      </c>
      <c r="DJ21" s="44">
        <v>0</v>
      </c>
      <c r="DK21" s="21">
        <v>0</v>
      </c>
      <c r="DL21" s="21">
        <v>0</v>
      </c>
      <c r="DM21" s="21">
        <v>0</v>
      </c>
      <c r="DN21" s="21">
        <v>0</v>
      </c>
      <c r="DO21" s="21">
        <v>0</v>
      </c>
      <c r="DP21" s="21">
        <v>0</v>
      </c>
      <c r="DQ21" s="21">
        <v>0</v>
      </c>
      <c r="DR21" s="21">
        <v>0</v>
      </c>
      <c r="DS21" s="21">
        <v>0</v>
      </c>
      <c r="DT21" s="21">
        <v>0</v>
      </c>
      <c r="DU21" s="21">
        <v>2786</v>
      </c>
      <c r="DV21" s="21">
        <v>0</v>
      </c>
      <c r="DW21" s="21">
        <v>0</v>
      </c>
      <c r="DX21" s="44">
        <v>0</v>
      </c>
      <c r="DY21" s="21">
        <v>0</v>
      </c>
      <c r="DZ21" s="21">
        <v>0</v>
      </c>
      <c r="EA21" s="21">
        <v>124</v>
      </c>
      <c r="EB21" s="21">
        <v>58</v>
      </c>
      <c r="EC21" s="21">
        <v>0</v>
      </c>
      <c r="ED21" s="21">
        <v>57</v>
      </c>
      <c r="EE21" s="21">
        <v>0</v>
      </c>
      <c r="EF21" s="21">
        <v>0</v>
      </c>
      <c r="EG21" s="21">
        <v>0</v>
      </c>
      <c r="EH21" s="21">
        <v>0</v>
      </c>
      <c r="EI21" s="21">
        <v>0</v>
      </c>
      <c r="EJ21" s="21">
        <v>0</v>
      </c>
      <c r="EK21" s="21">
        <v>0</v>
      </c>
      <c r="EL21" s="22">
        <v>0</v>
      </c>
      <c r="EM21" s="23">
        <f t="shared" si="3"/>
        <v>5868</v>
      </c>
    </row>
    <row r="22" spans="1:143" ht="26.1" customHeight="1" x14ac:dyDescent="0.3">
      <c r="A22" s="38">
        <f t="shared" si="4"/>
        <v>15</v>
      </c>
      <c r="B22" s="42" t="s">
        <v>167</v>
      </c>
      <c r="C22" s="46" t="s">
        <v>168</v>
      </c>
      <c r="D22" s="44">
        <v>0</v>
      </c>
      <c r="E22" s="21">
        <v>0</v>
      </c>
      <c r="F22" s="21">
        <v>0</v>
      </c>
      <c r="G22" s="44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158</v>
      </c>
      <c r="O22" s="21">
        <v>0</v>
      </c>
      <c r="P22" s="21">
        <v>0</v>
      </c>
      <c r="Q22" s="21">
        <v>0</v>
      </c>
      <c r="R22" s="21">
        <v>1309</v>
      </c>
      <c r="S22" s="21">
        <v>0</v>
      </c>
      <c r="T22" s="21">
        <v>1251</v>
      </c>
      <c r="U22" s="21">
        <v>898</v>
      </c>
      <c r="V22" s="21">
        <v>0</v>
      </c>
      <c r="W22" s="21">
        <v>0</v>
      </c>
      <c r="X22" s="21">
        <v>0</v>
      </c>
      <c r="Y22" s="21">
        <v>9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2875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571</v>
      </c>
      <c r="BR22" s="21">
        <v>0</v>
      </c>
      <c r="BS22" s="21">
        <v>0</v>
      </c>
      <c r="BT22" s="21">
        <v>206</v>
      </c>
      <c r="BU22" s="21">
        <v>0</v>
      </c>
      <c r="BV22" s="21">
        <v>0</v>
      </c>
      <c r="BW22" s="21">
        <v>0</v>
      </c>
      <c r="BX22" s="21">
        <v>0</v>
      </c>
      <c r="BY22" s="21">
        <v>39</v>
      </c>
      <c r="BZ22" s="21">
        <v>0</v>
      </c>
      <c r="CA22" s="21">
        <v>86</v>
      </c>
      <c r="CB22" s="21">
        <v>318</v>
      </c>
      <c r="CC22" s="21">
        <v>0</v>
      </c>
      <c r="CD22" s="21">
        <v>0</v>
      </c>
      <c r="CE22" s="21">
        <v>0</v>
      </c>
      <c r="CF22" s="21">
        <v>0</v>
      </c>
      <c r="CG22" s="21">
        <v>2124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277</v>
      </c>
      <c r="CP22" s="21">
        <v>0</v>
      </c>
      <c r="CQ22" s="21">
        <v>0</v>
      </c>
      <c r="CR22" s="21">
        <v>0</v>
      </c>
      <c r="CS22" s="21">
        <v>102</v>
      </c>
      <c r="CT22" s="21">
        <v>0</v>
      </c>
      <c r="CU22" s="21">
        <v>135</v>
      </c>
      <c r="CV22" s="21">
        <v>92</v>
      </c>
      <c r="CW22" s="21">
        <v>0</v>
      </c>
      <c r="CX22" s="21">
        <v>0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v>0</v>
      </c>
      <c r="DE22" s="21">
        <v>0</v>
      </c>
      <c r="DF22" s="21">
        <v>0</v>
      </c>
      <c r="DG22" s="21">
        <v>0</v>
      </c>
      <c r="DH22" s="21">
        <v>113</v>
      </c>
      <c r="DI22" s="21">
        <v>0</v>
      </c>
      <c r="DJ22" s="44">
        <v>0</v>
      </c>
      <c r="DK22" s="21">
        <v>0</v>
      </c>
      <c r="DL22" s="21">
        <v>0</v>
      </c>
      <c r="DM22" s="21">
        <v>0</v>
      </c>
      <c r="DN22" s="21"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v>0</v>
      </c>
      <c r="DU22" s="21">
        <v>0</v>
      </c>
      <c r="DV22" s="21">
        <v>0</v>
      </c>
      <c r="DW22" s="21">
        <v>0</v>
      </c>
      <c r="DX22" s="44">
        <v>0</v>
      </c>
      <c r="DY22" s="21">
        <v>0</v>
      </c>
      <c r="DZ22" s="21">
        <v>0</v>
      </c>
      <c r="EA22" s="21">
        <v>0</v>
      </c>
      <c r="EB22" s="21">
        <v>0</v>
      </c>
      <c r="EC22" s="21">
        <v>0</v>
      </c>
      <c r="ED22" s="21">
        <v>0</v>
      </c>
      <c r="EE22" s="21">
        <v>0</v>
      </c>
      <c r="EF22" s="21">
        <v>0</v>
      </c>
      <c r="EG22" s="21">
        <v>0</v>
      </c>
      <c r="EH22" s="21">
        <v>0</v>
      </c>
      <c r="EI22" s="21">
        <v>0</v>
      </c>
      <c r="EJ22" s="21">
        <v>0</v>
      </c>
      <c r="EK22" s="21">
        <v>0</v>
      </c>
      <c r="EL22" s="22">
        <v>0</v>
      </c>
      <c r="EM22" s="23">
        <f t="shared" si="3"/>
        <v>10563</v>
      </c>
    </row>
    <row r="23" spans="1:143" ht="26.1" customHeight="1" x14ac:dyDescent="0.3">
      <c r="A23" s="38">
        <f t="shared" si="4"/>
        <v>16</v>
      </c>
      <c r="B23" s="42" t="s">
        <v>169</v>
      </c>
      <c r="C23" s="45" t="s">
        <v>170</v>
      </c>
      <c r="D23" s="44">
        <v>0</v>
      </c>
      <c r="E23" s="21">
        <v>75</v>
      </c>
      <c r="F23" s="21">
        <v>203</v>
      </c>
      <c r="G23" s="44">
        <v>0</v>
      </c>
      <c r="H23" s="21">
        <v>391</v>
      </c>
      <c r="I23" s="21">
        <v>0</v>
      </c>
      <c r="J23" s="21">
        <v>0</v>
      </c>
      <c r="K23" s="21">
        <v>0</v>
      </c>
      <c r="L23" s="21">
        <v>0</v>
      </c>
      <c r="M23" s="21">
        <v>4</v>
      </c>
      <c r="N23" s="21">
        <v>20</v>
      </c>
      <c r="O23" s="21">
        <v>0</v>
      </c>
      <c r="P23" s="21">
        <v>7</v>
      </c>
      <c r="Q23" s="21">
        <v>0</v>
      </c>
      <c r="R23" s="21">
        <v>524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260</v>
      </c>
      <c r="Y23" s="21">
        <v>0</v>
      </c>
      <c r="Z23" s="21">
        <v>0</v>
      </c>
      <c r="AA23" s="21">
        <v>0</v>
      </c>
      <c r="AB23" s="21">
        <v>0</v>
      </c>
      <c r="AC23" s="21">
        <v>2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193</v>
      </c>
      <c r="AK23" s="21">
        <v>0</v>
      </c>
      <c r="AL23" s="21">
        <v>27</v>
      </c>
      <c r="AM23" s="21">
        <v>0</v>
      </c>
      <c r="AN23" s="21">
        <v>133</v>
      </c>
      <c r="AO23" s="21">
        <v>0</v>
      </c>
      <c r="AP23" s="21">
        <v>0</v>
      </c>
      <c r="AQ23" s="21">
        <v>0</v>
      </c>
      <c r="AR23" s="21">
        <v>51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39</v>
      </c>
      <c r="AY23" s="21">
        <v>50</v>
      </c>
      <c r="AZ23" s="21">
        <v>0</v>
      </c>
      <c r="BA23" s="21">
        <v>0</v>
      </c>
      <c r="BB23" s="21">
        <v>0</v>
      </c>
      <c r="BC23" s="21">
        <v>12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23</v>
      </c>
      <c r="BK23" s="21">
        <v>0</v>
      </c>
      <c r="BL23" s="21">
        <v>21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106</v>
      </c>
      <c r="BS23" s="21">
        <v>234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17</v>
      </c>
      <c r="CB23" s="21">
        <v>4</v>
      </c>
      <c r="CC23" s="21">
        <v>0</v>
      </c>
      <c r="CD23" s="21">
        <v>0</v>
      </c>
      <c r="CE23" s="21">
        <v>0</v>
      </c>
      <c r="CF23" s="21">
        <v>20</v>
      </c>
      <c r="CG23" s="21">
        <v>0</v>
      </c>
      <c r="CH23" s="21">
        <v>311</v>
      </c>
      <c r="CI23" s="21">
        <v>415</v>
      </c>
      <c r="CJ23" s="21">
        <v>0</v>
      </c>
      <c r="CK23" s="21">
        <v>20</v>
      </c>
      <c r="CL23" s="21">
        <v>0</v>
      </c>
      <c r="CM23" s="21">
        <v>0</v>
      </c>
      <c r="CN23" s="21">
        <v>0</v>
      </c>
      <c r="CO23" s="21">
        <v>0</v>
      </c>
      <c r="CP23" s="21">
        <v>0</v>
      </c>
      <c r="CQ23" s="21">
        <v>0</v>
      </c>
      <c r="CR23" s="21">
        <v>0</v>
      </c>
      <c r="CS23" s="21">
        <v>4</v>
      </c>
      <c r="CT23" s="21">
        <v>0</v>
      </c>
      <c r="CU23" s="21">
        <v>0</v>
      </c>
      <c r="CV23" s="21">
        <v>13</v>
      </c>
      <c r="CW23" s="21">
        <v>10</v>
      </c>
      <c r="CX23" s="21">
        <v>0</v>
      </c>
      <c r="CY23" s="21">
        <v>0</v>
      </c>
      <c r="CZ23" s="21">
        <v>0</v>
      </c>
      <c r="DA23" s="21">
        <v>411</v>
      </c>
      <c r="DB23" s="21">
        <v>30</v>
      </c>
      <c r="DC23" s="21">
        <v>0</v>
      </c>
      <c r="DD23" s="21">
        <v>0</v>
      </c>
      <c r="DE23" s="21">
        <v>0</v>
      </c>
      <c r="DF23" s="21">
        <v>42</v>
      </c>
      <c r="DG23" s="21">
        <v>0</v>
      </c>
      <c r="DH23" s="21">
        <v>9</v>
      </c>
      <c r="DI23" s="21">
        <v>0</v>
      </c>
      <c r="DJ23" s="44">
        <v>0</v>
      </c>
      <c r="DK23" s="21">
        <v>0</v>
      </c>
      <c r="DL23" s="21">
        <v>0</v>
      </c>
      <c r="DM23" s="21">
        <v>0</v>
      </c>
      <c r="DN23" s="21"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v>0</v>
      </c>
      <c r="DU23" s="21">
        <v>0</v>
      </c>
      <c r="DV23" s="21">
        <v>0</v>
      </c>
      <c r="DW23" s="21">
        <v>0</v>
      </c>
      <c r="DX23" s="44">
        <v>0</v>
      </c>
      <c r="DY23" s="21">
        <v>0</v>
      </c>
      <c r="DZ23" s="21">
        <v>0</v>
      </c>
      <c r="EA23" s="21">
        <v>0</v>
      </c>
      <c r="EB23" s="21">
        <v>0</v>
      </c>
      <c r="EC23" s="21">
        <v>0</v>
      </c>
      <c r="ED23" s="21">
        <v>0</v>
      </c>
      <c r="EE23" s="21">
        <v>0</v>
      </c>
      <c r="EF23" s="21">
        <v>0</v>
      </c>
      <c r="EG23" s="21">
        <v>0</v>
      </c>
      <c r="EH23" s="21">
        <v>91</v>
      </c>
      <c r="EI23" s="21">
        <v>0</v>
      </c>
      <c r="EJ23" s="21">
        <v>0</v>
      </c>
      <c r="EK23" s="21">
        <v>0</v>
      </c>
      <c r="EL23" s="22">
        <v>0</v>
      </c>
      <c r="EM23" s="23">
        <f t="shared" si="3"/>
        <v>3772</v>
      </c>
    </row>
    <row r="24" spans="1:143" ht="26.1" customHeight="1" x14ac:dyDescent="0.3">
      <c r="A24" s="38">
        <f t="shared" si="4"/>
        <v>17</v>
      </c>
      <c r="B24" s="42" t="s">
        <v>171</v>
      </c>
      <c r="C24" s="46" t="s">
        <v>172</v>
      </c>
      <c r="D24" s="44">
        <v>2076</v>
      </c>
      <c r="E24" s="21">
        <v>0</v>
      </c>
      <c r="F24" s="21">
        <v>0</v>
      </c>
      <c r="G24" s="44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17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3</v>
      </c>
      <c r="AA24" s="21">
        <v>0</v>
      </c>
      <c r="AB24" s="21">
        <v>0</v>
      </c>
      <c r="AC24" s="21">
        <v>5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872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23</v>
      </c>
      <c r="BK24" s="21">
        <v>0</v>
      </c>
      <c r="BL24" s="21">
        <v>8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137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  <c r="CU24" s="21">
        <v>0</v>
      </c>
      <c r="CV24" s="21">
        <v>0</v>
      </c>
      <c r="CW24" s="21">
        <v>0</v>
      </c>
      <c r="CX24" s="21">
        <v>0</v>
      </c>
      <c r="CY24" s="21">
        <v>0</v>
      </c>
      <c r="CZ24" s="21">
        <v>0</v>
      </c>
      <c r="DA24" s="21">
        <v>0</v>
      </c>
      <c r="DB24" s="21">
        <v>0</v>
      </c>
      <c r="DC24" s="21">
        <v>0</v>
      </c>
      <c r="DD24" s="21">
        <v>0</v>
      </c>
      <c r="DE24" s="21">
        <v>0</v>
      </c>
      <c r="DF24" s="21">
        <v>0</v>
      </c>
      <c r="DG24" s="21">
        <v>0</v>
      </c>
      <c r="DH24" s="21">
        <v>0</v>
      </c>
      <c r="DI24" s="21">
        <v>0</v>
      </c>
      <c r="DJ24" s="44">
        <v>0</v>
      </c>
      <c r="DK24" s="21">
        <v>0</v>
      </c>
      <c r="DL24" s="21">
        <v>0</v>
      </c>
      <c r="DM24" s="21">
        <v>0</v>
      </c>
      <c r="DN24" s="21">
        <v>0</v>
      </c>
      <c r="DO24" s="21">
        <v>0</v>
      </c>
      <c r="DP24" s="21">
        <v>0</v>
      </c>
      <c r="DQ24" s="21">
        <v>0</v>
      </c>
      <c r="DR24" s="21">
        <v>0</v>
      </c>
      <c r="DS24" s="21">
        <v>0</v>
      </c>
      <c r="DT24" s="21">
        <v>0</v>
      </c>
      <c r="DU24" s="21">
        <v>0</v>
      </c>
      <c r="DV24" s="21">
        <v>0</v>
      </c>
      <c r="DW24" s="21">
        <v>0</v>
      </c>
      <c r="DX24" s="44">
        <v>0</v>
      </c>
      <c r="DY24" s="21">
        <v>0</v>
      </c>
      <c r="DZ24" s="21">
        <v>0</v>
      </c>
      <c r="EA24" s="21">
        <v>0</v>
      </c>
      <c r="EB24" s="21">
        <v>0</v>
      </c>
      <c r="EC24" s="21">
        <v>0</v>
      </c>
      <c r="ED24" s="21">
        <v>0</v>
      </c>
      <c r="EE24" s="21">
        <v>0</v>
      </c>
      <c r="EF24" s="21">
        <v>0</v>
      </c>
      <c r="EG24" s="21">
        <v>0</v>
      </c>
      <c r="EH24" s="21">
        <v>0</v>
      </c>
      <c r="EI24" s="21">
        <v>0</v>
      </c>
      <c r="EJ24" s="21">
        <v>0</v>
      </c>
      <c r="EK24" s="21">
        <v>0</v>
      </c>
      <c r="EL24" s="22">
        <v>0</v>
      </c>
      <c r="EM24" s="23">
        <f t="shared" si="3"/>
        <v>3141</v>
      </c>
    </row>
    <row r="25" spans="1:143" ht="26.1" customHeight="1" x14ac:dyDescent="0.3">
      <c r="A25" s="38">
        <f t="shared" si="4"/>
        <v>18</v>
      </c>
      <c r="B25" s="42" t="s">
        <v>173</v>
      </c>
      <c r="C25" s="46" t="s">
        <v>174</v>
      </c>
      <c r="D25" s="44">
        <v>0</v>
      </c>
      <c r="E25" s="21">
        <v>0</v>
      </c>
      <c r="F25" s="21">
        <v>190</v>
      </c>
      <c r="G25" s="44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24</v>
      </c>
      <c r="N25" s="21">
        <v>187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5</v>
      </c>
      <c r="AA25" s="21">
        <v>0</v>
      </c>
      <c r="AB25" s="21">
        <v>0</v>
      </c>
      <c r="AC25" s="21">
        <v>2</v>
      </c>
      <c r="AD25" s="21">
        <v>0</v>
      </c>
      <c r="AE25" s="21">
        <v>0</v>
      </c>
      <c r="AF25" s="21">
        <v>94</v>
      </c>
      <c r="AG25" s="21">
        <v>0</v>
      </c>
      <c r="AH25" s="21">
        <v>0</v>
      </c>
      <c r="AI25" s="21">
        <v>0</v>
      </c>
      <c r="AJ25" s="21">
        <v>220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0</v>
      </c>
      <c r="CP25" s="21">
        <v>0</v>
      </c>
      <c r="CQ25" s="21">
        <v>0</v>
      </c>
      <c r="CR25" s="21">
        <v>0</v>
      </c>
      <c r="CS25" s="21">
        <v>0</v>
      </c>
      <c r="CT25" s="21">
        <v>0</v>
      </c>
      <c r="CU25" s="21">
        <v>0</v>
      </c>
      <c r="CV25" s="21">
        <v>0</v>
      </c>
      <c r="CW25" s="21">
        <v>0</v>
      </c>
      <c r="CX25" s="21">
        <v>0</v>
      </c>
      <c r="CY25" s="21">
        <v>0</v>
      </c>
      <c r="CZ25" s="21">
        <v>0</v>
      </c>
      <c r="DA25" s="21">
        <v>0</v>
      </c>
      <c r="DB25" s="21">
        <v>0</v>
      </c>
      <c r="DC25" s="21">
        <v>0</v>
      </c>
      <c r="DD25" s="21">
        <v>0</v>
      </c>
      <c r="DE25" s="21">
        <v>0</v>
      </c>
      <c r="DF25" s="21">
        <v>0</v>
      </c>
      <c r="DG25" s="21">
        <v>0</v>
      </c>
      <c r="DH25" s="21">
        <v>0</v>
      </c>
      <c r="DI25" s="21">
        <v>0</v>
      </c>
      <c r="DJ25" s="44">
        <v>0</v>
      </c>
      <c r="DK25" s="21">
        <v>0</v>
      </c>
      <c r="DL25" s="21">
        <v>0</v>
      </c>
      <c r="DM25" s="21">
        <v>0</v>
      </c>
      <c r="DN25" s="21"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v>0</v>
      </c>
      <c r="DU25" s="21">
        <v>0</v>
      </c>
      <c r="DV25" s="21">
        <v>0</v>
      </c>
      <c r="DW25" s="21">
        <v>0</v>
      </c>
      <c r="DX25" s="44">
        <v>0</v>
      </c>
      <c r="DY25" s="21">
        <v>0</v>
      </c>
      <c r="DZ25" s="21">
        <v>0</v>
      </c>
      <c r="EA25" s="21">
        <v>0</v>
      </c>
      <c r="EB25" s="21">
        <v>0</v>
      </c>
      <c r="EC25" s="21">
        <v>0</v>
      </c>
      <c r="ED25" s="21">
        <v>0</v>
      </c>
      <c r="EE25" s="21">
        <v>0</v>
      </c>
      <c r="EF25" s="21">
        <v>0</v>
      </c>
      <c r="EG25" s="21">
        <v>0</v>
      </c>
      <c r="EH25" s="21">
        <v>0</v>
      </c>
      <c r="EI25" s="21">
        <v>0</v>
      </c>
      <c r="EJ25" s="21">
        <v>0</v>
      </c>
      <c r="EK25" s="21">
        <v>0</v>
      </c>
      <c r="EL25" s="22">
        <v>0</v>
      </c>
      <c r="EM25" s="23">
        <f t="shared" si="3"/>
        <v>722</v>
      </c>
    </row>
    <row r="26" spans="1:143" ht="26.1" customHeight="1" x14ac:dyDescent="0.3">
      <c r="A26" s="38">
        <f t="shared" si="4"/>
        <v>19</v>
      </c>
      <c r="B26" s="42" t="s">
        <v>175</v>
      </c>
      <c r="C26" s="43" t="s">
        <v>176</v>
      </c>
      <c r="D26" s="44">
        <v>0</v>
      </c>
      <c r="E26" s="21">
        <v>120</v>
      </c>
      <c r="F26" s="21">
        <v>214</v>
      </c>
      <c r="G26" s="44">
        <v>0</v>
      </c>
      <c r="H26" s="21">
        <v>0</v>
      </c>
      <c r="I26" s="21">
        <v>29</v>
      </c>
      <c r="J26" s="21">
        <v>10</v>
      </c>
      <c r="K26" s="21">
        <v>148</v>
      </c>
      <c r="L26" s="21">
        <v>23</v>
      </c>
      <c r="M26" s="21">
        <v>51</v>
      </c>
      <c r="N26" s="21">
        <v>214</v>
      </c>
      <c r="O26" s="21">
        <v>644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3</v>
      </c>
      <c r="AA26" s="21">
        <v>0</v>
      </c>
      <c r="AB26" s="21">
        <v>0</v>
      </c>
      <c r="AC26" s="21">
        <v>8</v>
      </c>
      <c r="AD26" s="21">
        <v>110</v>
      </c>
      <c r="AE26" s="21">
        <v>0</v>
      </c>
      <c r="AF26" s="21">
        <v>0</v>
      </c>
      <c r="AG26" s="21">
        <v>248</v>
      </c>
      <c r="AH26" s="21">
        <v>253</v>
      </c>
      <c r="AI26" s="21">
        <v>0</v>
      </c>
      <c r="AJ26" s="21">
        <v>288</v>
      </c>
      <c r="AK26" s="21">
        <v>23</v>
      </c>
      <c r="AL26" s="21">
        <v>0</v>
      </c>
      <c r="AM26" s="21">
        <v>1508</v>
      </c>
      <c r="AN26" s="21">
        <v>0</v>
      </c>
      <c r="AO26" s="21">
        <v>0</v>
      </c>
      <c r="AP26" s="21">
        <v>622</v>
      </c>
      <c r="AQ26" s="21">
        <v>1501</v>
      </c>
      <c r="AR26" s="21">
        <v>432</v>
      </c>
      <c r="AS26" s="21">
        <v>995</v>
      </c>
      <c r="AT26" s="21">
        <v>1870</v>
      </c>
      <c r="AU26" s="21">
        <v>2551</v>
      </c>
      <c r="AV26" s="21">
        <v>584</v>
      </c>
      <c r="AW26" s="21">
        <v>2210</v>
      </c>
      <c r="AX26" s="21">
        <v>0</v>
      </c>
      <c r="AY26" s="21">
        <v>0</v>
      </c>
      <c r="AZ26" s="21">
        <v>1805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222</v>
      </c>
      <c r="BJ26" s="21">
        <v>0</v>
      </c>
      <c r="BK26" s="21">
        <v>4534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1081</v>
      </c>
      <c r="BY26" s="21">
        <v>595</v>
      </c>
      <c r="BZ26" s="21">
        <v>756</v>
      </c>
      <c r="CA26" s="21">
        <v>0</v>
      </c>
      <c r="CB26" s="21">
        <v>0</v>
      </c>
      <c r="CC26" s="21">
        <v>433</v>
      </c>
      <c r="CD26" s="21">
        <v>638</v>
      </c>
      <c r="CE26" s="21">
        <v>1117</v>
      </c>
      <c r="CF26" s="21">
        <v>64</v>
      </c>
      <c r="CG26" s="21">
        <v>2373</v>
      </c>
      <c r="CH26" s="21">
        <v>1497</v>
      </c>
      <c r="CI26" s="21">
        <v>0</v>
      </c>
      <c r="CJ26" s="21">
        <v>1499</v>
      </c>
      <c r="CK26" s="21">
        <v>0</v>
      </c>
      <c r="CL26" s="21">
        <v>0</v>
      </c>
      <c r="CM26" s="21">
        <v>1556</v>
      </c>
      <c r="CN26" s="21">
        <v>3346</v>
      </c>
      <c r="CO26" s="21">
        <v>279</v>
      </c>
      <c r="CP26" s="21">
        <v>1440</v>
      </c>
      <c r="CQ26" s="21">
        <v>0</v>
      </c>
      <c r="CR26" s="21">
        <v>1988</v>
      </c>
      <c r="CS26" s="21">
        <v>968</v>
      </c>
      <c r="CT26" s="21">
        <v>1557</v>
      </c>
      <c r="CU26" s="21">
        <v>5054</v>
      </c>
      <c r="CV26" s="21">
        <v>265</v>
      </c>
      <c r="CW26" s="21">
        <v>0</v>
      </c>
      <c r="CX26" s="21">
        <v>1561</v>
      </c>
      <c r="CY26" s="21">
        <v>1134</v>
      </c>
      <c r="CZ26" s="21">
        <v>3120</v>
      </c>
      <c r="DA26" s="21">
        <v>960</v>
      </c>
      <c r="DB26" s="21">
        <v>0</v>
      </c>
      <c r="DC26" s="21">
        <v>0</v>
      </c>
      <c r="DD26" s="21">
        <v>215</v>
      </c>
      <c r="DE26" s="21">
        <v>2915</v>
      </c>
      <c r="DF26" s="21">
        <v>12</v>
      </c>
      <c r="DG26" s="21">
        <v>0</v>
      </c>
      <c r="DH26" s="21">
        <v>0</v>
      </c>
      <c r="DI26" s="21">
        <v>0</v>
      </c>
      <c r="DJ26" s="44">
        <v>0</v>
      </c>
      <c r="DK26" s="21">
        <v>31</v>
      </c>
      <c r="DL26" s="21">
        <v>0</v>
      </c>
      <c r="DM26" s="21">
        <v>0</v>
      </c>
      <c r="DN26" s="21">
        <v>0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v>0</v>
      </c>
      <c r="DU26" s="21">
        <v>0</v>
      </c>
      <c r="DV26" s="21">
        <v>1055</v>
      </c>
      <c r="DW26" s="21">
        <v>2399</v>
      </c>
      <c r="DX26" s="44">
        <v>0</v>
      </c>
      <c r="DY26" s="21">
        <v>0</v>
      </c>
      <c r="DZ26" s="21">
        <v>52</v>
      </c>
      <c r="EA26" s="21">
        <v>3512</v>
      </c>
      <c r="EB26" s="21">
        <v>607</v>
      </c>
      <c r="EC26" s="21">
        <v>52</v>
      </c>
      <c r="ED26" s="21">
        <v>0</v>
      </c>
      <c r="EE26" s="21">
        <v>0</v>
      </c>
      <c r="EF26" s="21">
        <v>0</v>
      </c>
      <c r="EG26" s="21">
        <v>1260</v>
      </c>
      <c r="EH26" s="21">
        <v>0</v>
      </c>
      <c r="EI26" s="21">
        <v>18</v>
      </c>
      <c r="EJ26" s="21">
        <v>0</v>
      </c>
      <c r="EK26" s="21">
        <v>26</v>
      </c>
      <c r="EL26" s="22">
        <v>11</v>
      </c>
      <c r="EM26" s="23">
        <f t="shared" si="3"/>
        <v>66666</v>
      </c>
    </row>
    <row r="27" spans="1:143" ht="26.1" customHeight="1" x14ac:dyDescent="0.3">
      <c r="A27" s="38">
        <f t="shared" si="4"/>
        <v>20</v>
      </c>
      <c r="B27" s="42" t="s">
        <v>177</v>
      </c>
      <c r="C27" s="43" t="s">
        <v>178</v>
      </c>
      <c r="D27" s="44">
        <v>0</v>
      </c>
      <c r="E27" s="21">
        <v>0</v>
      </c>
      <c r="F27" s="21">
        <v>0</v>
      </c>
      <c r="G27" s="44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  <c r="CU27" s="21">
        <v>0</v>
      </c>
      <c r="CV27" s="21">
        <v>0</v>
      </c>
      <c r="CW27" s="21">
        <v>0</v>
      </c>
      <c r="CX27" s="21"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v>0</v>
      </c>
      <c r="DE27" s="21">
        <v>0</v>
      </c>
      <c r="DF27" s="21">
        <v>0</v>
      </c>
      <c r="DG27" s="21">
        <v>0</v>
      </c>
      <c r="DH27" s="21">
        <v>0</v>
      </c>
      <c r="DI27" s="21">
        <v>0</v>
      </c>
      <c r="DJ27" s="44">
        <v>0</v>
      </c>
      <c r="DK27" s="21">
        <v>0</v>
      </c>
      <c r="DL27" s="21">
        <v>0</v>
      </c>
      <c r="DM27" s="21">
        <v>0</v>
      </c>
      <c r="DN27" s="21">
        <v>0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v>0</v>
      </c>
      <c r="DU27" s="21">
        <v>0</v>
      </c>
      <c r="DV27" s="21">
        <v>0</v>
      </c>
      <c r="DW27" s="21">
        <v>0</v>
      </c>
      <c r="DX27" s="44">
        <v>0</v>
      </c>
      <c r="DY27" s="21">
        <v>0</v>
      </c>
      <c r="DZ27" s="21">
        <v>0</v>
      </c>
      <c r="EA27" s="21">
        <v>0</v>
      </c>
      <c r="EB27" s="21">
        <v>0</v>
      </c>
      <c r="EC27" s="21">
        <v>0</v>
      </c>
      <c r="ED27" s="21">
        <v>0</v>
      </c>
      <c r="EE27" s="21">
        <v>0</v>
      </c>
      <c r="EF27" s="21">
        <v>0</v>
      </c>
      <c r="EG27" s="21">
        <v>0</v>
      </c>
      <c r="EH27" s="21">
        <v>0</v>
      </c>
      <c r="EI27" s="21">
        <v>0</v>
      </c>
      <c r="EJ27" s="21">
        <v>0</v>
      </c>
      <c r="EK27" s="21">
        <v>0</v>
      </c>
      <c r="EL27" s="22">
        <v>0</v>
      </c>
      <c r="EM27" s="23">
        <f t="shared" si="3"/>
        <v>0</v>
      </c>
    </row>
    <row r="28" spans="1:143" ht="35.1" customHeight="1" x14ac:dyDescent="0.3">
      <c r="A28" s="38">
        <f t="shared" si="4"/>
        <v>21</v>
      </c>
      <c r="B28" s="42" t="s">
        <v>179</v>
      </c>
      <c r="C28" s="46" t="s">
        <v>180</v>
      </c>
      <c r="D28" s="44">
        <v>0</v>
      </c>
      <c r="E28" s="21">
        <v>95</v>
      </c>
      <c r="F28" s="21">
        <v>327</v>
      </c>
      <c r="G28" s="44">
        <v>0</v>
      </c>
      <c r="H28" s="21">
        <v>0</v>
      </c>
      <c r="I28" s="21">
        <v>14</v>
      </c>
      <c r="J28" s="21">
        <v>9</v>
      </c>
      <c r="K28" s="21">
        <v>0</v>
      </c>
      <c r="L28" s="21">
        <v>0</v>
      </c>
      <c r="M28" s="21">
        <v>112</v>
      </c>
      <c r="N28" s="21">
        <v>167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55</v>
      </c>
      <c r="W28" s="21">
        <v>76</v>
      </c>
      <c r="X28" s="21">
        <v>0</v>
      </c>
      <c r="Y28" s="21">
        <v>148</v>
      </c>
      <c r="Z28" s="21">
        <v>12</v>
      </c>
      <c r="AA28" s="21">
        <v>0</v>
      </c>
      <c r="AB28" s="21">
        <v>0</v>
      </c>
      <c r="AC28" s="21">
        <v>4</v>
      </c>
      <c r="AD28" s="21">
        <v>0</v>
      </c>
      <c r="AE28" s="21">
        <v>32</v>
      </c>
      <c r="AF28" s="21">
        <v>0</v>
      </c>
      <c r="AG28" s="21">
        <v>40</v>
      </c>
      <c r="AH28" s="21">
        <v>557</v>
      </c>
      <c r="AI28" s="21">
        <v>29</v>
      </c>
      <c r="AJ28" s="21">
        <v>132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418</v>
      </c>
      <c r="CT28" s="21">
        <v>0</v>
      </c>
      <c r="CU28" s="21">
        <v>0</v>
      </c>
      <c r="CV28" s="21">
        <v>0</v>
      </c>
      <c r="CW28" s="21">
        <v>0</v>
      </c>
      <c r="CX28" s="21">
        <v>0</v>
      </c>
      <c r="CY28" s="21">
        <v>0</v>
      </c>
      <c r="CZ28" s="21">
        <v>3511</v>
      </c>
      <c r="DA28" s="21">
        <v>0</v>
      </c>
      <c r="DB28" s="21">
        <v>0</v>
      </c>
      <c r="DC28" s="21">
        <v>0</v>
      </c>
      <c r="DD28" s="21">
        <v>0</v>
      </c>
      <c r="DE28" s="21">
        <v>0</v>
      </c>
      <c r="DF28" s="21">
        <v>0</v>
      </c>
      <c r="DG28" s="21">
        <v>0</v>
      </c>
      <c r="DH28" s="21">
        <v>9</v>
      </c>
      <c r="DI28" s="21">
        <v>0</v>
      </c>
      <c r="DJ28" s="44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v>0</v>
      </c>
      <c r="DU28" s="21">
        <v>0</v>
      </c>
      <c r="DV28" s="21">
        <v>0</v>
      </c>
      <c r="DW28" s="21">
        <v>0</v>
      </c>
      <c r="DX28" s="44">
        <v>0</v>
      </c>
      <c r="DY28" s="21">
        <v>0</v>
      </c>
      <c r="DZ28" s="21">
        <v>0</v>
      </c>
      <c r="EA28" s="21">
        <v>0</v>
      </c>
      <c r="EB28" s="21">
        <v>0</v>
      </c>
      <c r="EC28" s="21">
        <v>0</v>
      </c>
      <c r="ED28" s="21">
        <v>0</v>
      </c>
      <c r="EE28" s="21">
        <v>0</v>
      </c>
      <c r="EF28" s="21">
        <v>0</v>
      </c>
      <c r="EG28" s="21">
        <v>0</v>
      </c>
      <c r="EH28" s="21">
        <v>0</v>
      </c>
      <c r="EI28" s="21">
        <v>0</v>
      </c>
      <c r="EJ28" s="21">
        <v>0</v>
      </c>
      <c r="EK28" s="21">
        <v>0</v>
      </c>
      <c r="EL28" s="22">
        <v>0</v>
      </c>
      <c r="EM28" s="23">
        <f t="shared" si="3"/>
        <v>5747</v>
      </c>
    </row>
    <row r="29" spans="1:143" ht="36.950000000000003" customHeight="1" x14ac:dyDescent="0.3">
      <c r="A29" s="38">
        <f t="shared" si="4"/>
        <v>22</v>
      </c>
      <c r="B29" s="42" t="s">
        <v>179</v>
      </c>
      <c r="C29" s="46" t="s">
        <v>181</v>
      </c>
      <c r="D29" s="44">
        <v>0</v>
      </c>
      <c r="E29" s="21">
        <v>0</v>
      </c>
      <c r="F29" s="21">
        <v>314</v>
      </c>
      <c r="G29" s="44">
        <v>0</v>
      </c>
      <c r="H29" s="21">
        <v>0</v>
      </c>
      <c r="I29" s="21">
        <v>0</v>
      </c>
      <c r="J29" s="21">
        <v>0</v>
      </c>
      <c r="K29" s="21">
        <v>14</v>
      </c>
      <c r="L29" s="21">
        <v>0</v>
      </c>
      <c r="M29" s="21">
        <v>32</v>
      </c>
      <c r="N29" s="21">
        <v>21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168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50</v>
      </c>
      <c r="DD29" s="21">
        <v>0</v>
      </c>
      <c r="DE29" s="21">
        <v>0</v>
      </c>
      <c r="DF29" s="21">
        <v>0</v>
      </c>
      <c r="DG29" s="21">
        <v>0</v>
      </c>
      <c r="DH29" s="21">
        <v>0</v>
      </c>
      <c r="DI29" s="21">
        <v>0</v>
      </c>
      <c r="DJ29" s="44">
        <v>0</v>
      </c>
      <c r="DK29" s="21">
        <v>0</v>
      </c>
      <c r="DL29" s="21">
        <v>0</v>
      </c>
      <c r="DM29" s="21">
        <v>0</v>
      </c>
      <c r="DN29" s="21">
        <v>0</v>
      </c>
      <c r="DO29" s="21">
        <v>0</v>
      </c>
      <c r="DP29" s="21">
        <v>0</v>
      </c>
      <c r="DQ29" s="21">
        <v>0</v>
      </c>
      <c r="DR29" s="21">
        <v>0</v>
      </c>
      <c r="DS29" s="21">
        <v>0</v>
      </c>
      <c r="DT29" s="21">
        <v>0</v>
      </c>
      <c r="DU29" s="21">
        <v>0</v>
      </c>
      <c r="DV29" s="21">
        <v>0</v>
      </c>
      <c r="DW29" s="21">
        <v>0</v>
      </c>
      <c r="DX29" s="44">
        <v>0</v>
      </c>
      <c r="DY29" s="21">
        <v>0</v>
      </c>
      <c r="DZ29" s="21">
        <v>0</v>
      </c>
      <c r="EA29" s="21">
        <v>0</v>
      </c>
      <c r="EB29" s="21">
        <v>0</v>
      </c>
      <c r="EC29" s="21">
        <v>0</v>
      </c>
      <c r="ED29" s="21">
        <v>0</v>
      </c>
      <c r="EE29" s="21">
        <v>0</v>
      </c>
      <c r="EF29" s="21">
        <v>0</v>
      </c>
      <c r="EG29" s="21">
        <v>0</v>
      </c>
      <c r="EH29" s="21">
        <v>0</v>
      </c>
      <c r="EI29" s="21">
        <v>0</v>
      </c>
      <c r="EJ29" s="21">
        <v>0</v>
      </c>
      <c r="EK29" s="21">
        <v>0</v>
      </c>
      <c r="EL29" s="22">
        <v>0</v>
      </c>
      <c r="EM29" s="23">
        <f t="shared" si="3"/>
        <v>599</v>
      </c>
    </row>
    <row r="30" spans="1:143" ht="26.1" customHeight="1" x14ac:dyDescent="0.3">
      <c r="A30" s="38">
        <f t="shared" si="4"/>
        <v>23</v>
      </c>
      <c r="B30" s="42" t="s">
        <v>182</v>
      </c>
      <c r="C30" s="46" t="s">
        <v>183</v>
      </c>
      <c r="D30" s="44">
        <v>0</v>
      </c>
      <c r="E30" s="21">
        <v>50</v>
      </c>
      <c r="F30" s="21">
        <v>127</v>
      </c>
      <c r="G30" s="44">
        <v>106</v>
      </c>
      <c r="H30" s="21">
        <v>0</v>
      </c>
      <c r="I30" s="21">
        <v>7</v>
      </c>
      <c r="J30" s="21">
        <v>0</v>
      </c>
      <c r="K30" s="21">
        <v>64</v>
      </c>
      <c r="L30" s="21">
        <v>0</v>
      </c>
      <c r="M30" s="21">
        <v>56</v>
      </c>
      <c r="N30" s="21">
        <v>159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109</v>
      </c>
      <c r="V30" s="21">
        <v>0</v>
      </c>
      <c r="W30" s="21">
        <v>0</v>
      </c>
      <c r="X30" s="21">
        <v>0</v>
      </c>
      <c r="Y30" s="21">
        <v>0</v>
      </c>
      <c r="Z30" s="21">
        <v>4</v>
      </c>
      <c r="AA30" s="21">
        <v>0</v>
      </c>
      <c r="AB30" s="21">
        <v>0</v>
      </c>
      <c r="AC30" s="21">
        <v>1</v>
      </c>
      <c r="AD30" s="21">
        <v>285</v>
      </c>
      <c r="AE30" s="21">
        <v>22</v>
      </c>
      <c r="AF30" s="21">
        <v>0</v>
      </c>
      <c r="AG30" s="21">
        <v>196</v>
      </c>
      <c r="AH30" s="21">
        <v>364</v>
      </c>
      <c r="AI30" s="21">
        <v>64</v>
      </c>
      <c r="AJ30" s="21">
        <v>233</v>
      </c>
      <c r="AK30" s="21">
        <v>24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1">
        <v>0</v>
      </c>
      <c r="BT30" s="21">
        <v>0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0</v>
      </c>
      <c r="CA30" s="21">
        <v>0</v>
      </c>
      <c r="CB30" s="21">
        <v>0</v>
      </c>
      <c r="CC30" s="21">
        <v>86</v>
      </c>
      <c r="CD30" s="21">
        <v>0</v>
      </c>
      <c r="CE30" s="21">
        <v>0</v>
      </c>
      <c r="CF30" s="21">
        <v>12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0</v>
      </c>
      <c r="DD30" s="21">
        <v>0</v>
      </c>
      <c r="DE30" s="21">
        <v>0</v>
      </c>
      <c r="DF30" s="21">
        <v>0</v>
      </c>
      <c r="DG30" s="21">
        <v>0</v>
      </c>
      <c r="DH30" s="21">
        <v>31</v>
      </c>
      <c r="DI30" s="21">
        <v>0</v>
      </c>
      <c r="DJ30" s="44">
        <v>0</v>
      </c>
      <c r="DK30" s="21">
        <v>0</v>
      </c>
      <c r="DL30" s="21">
        <v>0</v>
      </c>
      <c r="DM30" s="21">
        <v>0</v>
      </c>
      <c r="DN30" s="21">
        <v>0</v>
      </c>
      <c r="DO30" s="21">
        <v>0</v>
      </c>
      <c r="DP30" s="21">
        <v>0</v>
      </c>
      <c r="DQ30" s="21">
        <v>0</v>
      </c>
      <c r="DR30" s="21">
        <v>0</v>
      </c>
      <c r="DS30" s="21">
        <v>0</v>
      </c>
      <c r="DT30" s="21">
        <v>0</v>
      </c>
      <c r="DU30" s="21">
        <v>0</v>
      </c>
      <c r="DV30" s="21">
        <v>0</v>
      </c>
      <c r="DW30" s="21">
        <v>0</v>
      </c>
      <c r="DX30" s="44">
        <v>0</v>
      </c>
      <c r="DY30" s="21">
        <v>0</v>
      </c>
      <c r="DZ30" s="21">
        <v>0</v>
      </c>
      <c r="EA30" s="21">
        <v>0</v>
      </c>
      <c r="EB30" s="21">
        <v>1165</v>
      </c>
      <c r="EC30" s="21">
        <v>0</v>
      </c>
      <c r="ED30" s="21">
        <v>0</v>
      </c>
      <c r="EE30" s="21">
        <v>0</v>
      </c>
      <c r="EF30" s="21">
        <v>0</v>
      </c>
      <c r="EG30" s="21">
        <v>0</v>
      </c>
      <c r="EH30" s="21">
        <v>0</v>
      </c>
      <c r="EI30" s="21">
        <v>0</v>
      </c>
      <c r="EJ30" s="21">
        <v>20</v>
      </c>
      <c r="EK30" s="21">
        <v>0</v>
      </c>
      <c r="EL30" s="22">
        <v>1</v>
      </c>
      <c r="EM30" s="23">
        <f t="shared" si="3"/>
        <v>3186</v>
      </c>
    </row>
    <row r="31" spans="1:143" ht="26.1" customHeight="1" x14ac:dyDescent="0.3">
      <c r="A31" s="38">
        <f t="shared" si="4"/>
        <v>24</v>
      </c>
      <c r="B31" s="42" t="s">
        <v>184</v>
      </c>
      <c r="C31" s="46" t="s">
        <v>185</v>
      </c>
      <c r="D31" s="44">
        <v>0</v>
      </c>
      <c r="E31" s="21">
        <v>198</v>
      </c>
      <c r="F31" s="21">
        <v>588</v>
      </c>
      <c r="G31" s="44">
        <v>53</v>
      </c>
      <c r="H31" s="21">
        <v>0</v>
      </c>
      <c r="I31" s="21">
        <v>7</v>
      </c>
      <c r="J31" s="21">
        <v>41</v>
      </c>
      <c r="K31" s="21">
        <v>48</v>
      </c>
      <c r="L31" s="21">
        <v>0</v>
      </c>
      <c r="M31" s="21">
        <v>62</v>
      </c>
      <c r="N31" s="21">
        <v>260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297</v>
      </c>
      <c r="V31" s="21">
        <v>37</v>
      </c>
      <c r="W31" s="21">
        <v>0</v>
      </c>
      <c r="X31" s="21">
        <v>0</v>
      </c>
      <c r="Y31" s="21">
        <v>62</v>
      </c>
      <c r="Z31" s="21">
        <f>12+3</f>
        <v>15</v>
      </c>
      <c r="AA31" s="21">
        <v>0</v>
      </c>
      <c r="AB31" s="21">
        <v>0</v>
      </c>
      <c r="AC31" s="21">
        <v>4</v>
      </c>
      <c r="AD31" s="21">
        <v>320</v>
      </c>
      <c r="AE31" s="21">
        <v>54</v>
      </c>
      <c r="AF31" s="21">
        <v>0</v>
      </c>
      <c r="AG31" s="21">
        <v>41</v>
      </c>
      <c r="AH31" s="21">
        <v>657</v>
      </c>
      <c r="AI31" s="21">
        <v>148</v>
      </c>
      <c r="AJ31" s="21">
        <v>54</v>
      </c>
      <c r="AK31" s="21">
        <v>9</v>
      </c>
      <c r="AL31" s="21">
        <v>385</v>
      </c>
      <c r="AM31" s="21">
        <v>0</v>
      </c>
      <c r="AN31" s="21">
        <v>323</v>
      </c>
      <c r="AO31" s="21">
        <v>0</v>
      </c>
      <c r="AP31" s="21">
        <v>234</v>
      </c>
      <c r="AQ31" s="21">
        <v>57</v>
      </c>
      <c r="AR31" s="21">
        <v>612</v>
      </c>
      <c r="AS31" s="21">
        <v>181</v>
      </c>
      <c r="AT31" s="21">
        <v>82</v>
      </c>
      <c r="AU31" s="21">
        <v>253</v>
      </c>
      <c r="AV31" s="21">
        <v>345</v>
      </c>
      <c r="AW31" s="21">
        <v>0</v>
      </c>
      <c r="AX31" s="21">
        <v>10</v>
      </c>
      <c r="AY31" s="21">
        <v>345</v>
      </c>
      <c r="AZ31" s="21">
        <v>754</v>
      </c>
      <c r="BA31" s="21">
        <v>0</v>
      </c>
      <c r="BB31" s="21">
        <v>0</v>
      </c>
      <c r="BC31" s="21">
        <v>300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1640</v>
      </c>
      <c r="BY31" s="21">
        <v>0</v>
      </c>
      <c r="BZ31" s="21">
        <v>1222</v>
      </c>
      <c r="CA31" s="21">
        <v>3892</v>
      </c>
      <c r="CB31" s="21">
        <v>0</v>
      </c>
      <c r="CC31" s="21">
        <v>995</v>
      </c>
      <c r="CD31" s="21">
        <v>324</v>
      </c>
      <c r="CE31" s="21">
        <v>1239</v>
      </c>
      <c r="CF31" s="21">
        <v>622</v>
      </c>
      <c r="CG31" s="21">
        <v>216</v>
      </c>
      <c r="CH31" s="21">
        <v>344</v>
      </c>
      <c r="CI31" s="21">
        <v>0</v>
      </c>
      <c r="CJ31" s="21">
        <v>0</v>
      </c>
      <c r="CK31" s="21">
        <v>3065</v>
      </c>
      <c r="CL31" s="21">
        <v>477</v>
      </c>
      <c r="CM31" s="21">
        <v>0</v>
      </c>
      <c r="CN31" s="21">
        <v>564</v>
      </c>
      <c r="CO31" s="21">
        <v>0</v>
      </c>
      <c r="CP31" s="21">
        <v>0</v>
      </c>
      <c r="CQ31" s="21">
        <v>1470</v>
      </c>
      <c r="CR31" s="21">
        <v>637</v>
      </c>
      <c r="CS31" s="21">
        <v>484</v>
      </c>
      <c r="CT31" s="21">
        <v>0</v>
      </c>
      <c r="CU31" s="21">
        <v>60</v>
      </c>
      <c r="CV31" s="21">
        <v>596</v>
      </c>
      <c r="CW31" s="21">
        <v>0</v>
      </c>
      <c r="CX31" s="21">
        <v>1430</v>
      </c>
      <c r="CY31" s="21">
        <v>0</v>
      </c>
      <c r="CZ31" s="21">
        <v>1390</v>
      </c>
      <c r="DA31" s="21">
        <v>0</v>
      </c>
      <c r="DB31" s="21">
        <v>1975</v>
      </c>
      <c r="DC31" s="21">
        <v>0</v>
      </c>
      <c r="DD31" s="21">
        <v>0</v>
      </c>
      <c r="DE31" s="21">
        <v>1558</v>
      </c>
      <c r="DF31" s="21">
        <v>0</v>
      </c>
      <c r="DG31" s="21">
        <v>0</v>
      </c>
      <c r="DH31" s="21">
        <v>28</v>
      </c>
      <c r="DI31" s="21">
        <v>0</v>
      </c>
      <c r="DJ31" s="44">
        <v>0</v>
      </c>
      <c r="DK31" s="21">
        <v>0</v>
      </c>
      <c r="DL31" s="21">
        <v>0</v>
      </c>
      <c r="DM31" s="21">
        <v>0</v>
      </c>
      <c r="DN31" s="21">
        <v>0</v>
      </c>
      <c r="DO31" s="21">
        <v>0</v>
      </c>
      <c r="DP31" s="21">
        <v>0</v>
      </c>
      <c r="DQ31" s="21">
        <v>0</v>
      </c>
      <c r="DR31" s="21">
        <v>0</v>
      </c>
      <c r="DS31" s="21">
        <v>0</v>
      </c>
      <c r="DT31" s="21">
        <v>0</v>
      </c>
      <c r="DU31" s="21">
        <v>0</v>
      </c>
      <c r="DV31" s="21">
        <v>0</v>
      </c>
      <c r="DW31" s="21">
        <v>1502</v>
      </c>
      <c r="DX31" s="44">
        <v>0</v>
      </c>
      <c r="DY31" s="21">
        <v>66</v>
      </c>
      <c r="DZ31" s="21">
        <v>0</v>
      </c>
      <c r="EA31" s="21">
        <v>183</v>
      </c>
      <c r="EB31" s="21">
        <v>0</v>
      </c>
      <c r="EC31" s="21">
        <v>524</v>
      </c>
      <c r="ED31" s="21">
        <v>436</v>
      </c>
      <c r="EE31" s="21">
        <v>3</v>
      </c>
      <c r="EF31" s="21">
        <v>4921</v>
      </c>
      <c r="EG31" s="21">
        <v>0</v>
      </c>
      <c r="EH31" s="21">
        <v>302</v>
      </c>
      <c r="EI31" s="21">
        <v>0</v>
      </c>
      <c r="EJ31" s="21">
        <v>23</v>
      </c>
      <c r="EK31" s="21">
        <v>29</v>
      </c>
      <c r="EL31" s="22">
        <v>1</v>
      </c>
      <c r="EM31" s="23">
        <f t="shared" si="3"/>
        <v>39054</v>
      </c>
    </row>
    <row r="32" spans="1:143" ht="26.1" customHeight="1" x14ac:dyDescent="0.3">
      <c r="A32" s="38">
        <f t="shared" si="4"/>
        <v>25</v>
      </c>
      <c r="B32" s="42" t="s">
        <v>184</v>
      </c>
      <c r="C32" s="46" t="s">
        <v>186</v>
      </c>
      <c r="D32" s="44">
        <v>0</v>
      </c>
      <c r="E32" s="21">
        <v>0</v>
      </c>
      <c r="F32" s="21">
        <v>0</v>
      </c>
      <c r="G32" s="44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21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52</v>
      </c>
      <c r="W32" s="21">
        <v>0</v>
      </c>
      <c r="X32" s="21">
        <v>0</v>
      </c>
      <c r="Y32" s="21">
        <v>0</v>
      </c>
      <c r="Z32" s="21">
        <v>3</v>
      </c>
      <c r="AA32" s="21">
        <v>0</v>
      </c>
      <c r="AB32" s="21">
        <v>0</v>
      </c>
      <c r="AC32" s="21">
        <v>3</v>
      </c>
      <c r="AD32" s="21">
        <v>0</v>
      </c>
      <c r="AE32" s="21">
        <v>0</v>
      </c>
      <c r="AF32" s="21">
        <v>3378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760</v>
      </c>
      <c r="AV32" s="21">
        <v>0</v>
      </c>
      <c r="AW32" s="21">
        <v>1842</v>
      </c>
      <c r="AX32" s="21">
        <v>0</v>
      </c>
      <c r="AY32" s="21">
        <v>0</v>
      </c>
      <c r="AZ32" s="21">
        <v>0</v>
      </c>
      <c r="BA32" s="21">
        <v>1175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315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41</v>
      </c>
      <c r="DI32" s="21">
        <v>0</v>
      </c>
      <c r="DJ32" s="44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44">
        <v>0</v>
      </c>
      <c r="DY32" s="21">
        <v>0</v>
      </c>
      <c r="DZ32" s="21">
        <v>0</v>
      </c>
      <c r="EA32" s="21">
        <v>0</v>
      </c>
      <c r="EB32" s="21">
        <v>933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2">
        <v>0</v>
      </c>
      <c r="EM32" s="23">
        <f t="shared" si="3"/>
        <v>8523</v>
      </c>
    </row>
    <row r="33" spans="1:143" ht="26.1" customHeight="1" x14ac:dyDescent="0.3">
      <c r="A33" s="38">
        <f t="shared" si="4"/>
        <v>26</v>
      </c>
      <c r="B33" s="42" t="s">
        <v>187</v>
      </c>
      <c r="C33" s="46" t="s">
        <v>188</v>
      </c>
      <c r="D33" s="44">
        <v>0</v>
      </c>
      <c r="E33" s="21">
        <v>0</v>
      </c>
      <c r="F33" s="21">
        <v>0</v>
      </c>
      <c r="G33" s="44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36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3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28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>
        <v>0</v>
      </c>
      <c r="BX33" s="21">
        <v>0</v>
      </c>
      <c r="BY33" s="21">
        <v>0</v>
      </c>
      <c r="BZ33" s="21">
        <v>0</v>
      </c>
      <c r="CA33" s="21">
        <v>0</v>
      </c>
      <c r="CB33" s="21">
        <v>0</v>
      </c>
      <c r="CC33" s="21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>
        <v>0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0</v>
      </c>
      <c r="DD33" s="21">
        <v>0</v>
      </c>
      <c r="DE33" s="21">
        <v>0</v>
      </c>
      <c r="DF33" s="21">
        <v>0</v>
      </c>
      <c r="DG33" s="21">
        <v>0</v>
      </c>
      <c r="DH33" s="21">
        <v>0</v>
      </c>
      <c r="DI33" s="21">
        <v>0</v>
      </c>
      <c r="DJ33" s="44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v>0</v>
      </c>
      <c r="DU33" s="21">
        <v>0</v>
      </c>
      <c r="DV33" s="21">
        <v>0</v>
      </c>
      <c r="DW33" s="21">
        <v>0</v>
      </c>
      <c r="DX33" s="44">
        <v>0</v>
      </c>
      <c r="DY33" s="21">
        <v>0</v>
      </c>
      <c r="DZ33" s="21">
        <v>0</v>
      </c>
      <c r="EA33" s="21">
        <v>0</v>
      </c>
      <c r="EB33" s="21">
        <v>0</v>
      </c>
      <c r="EC33" s="21">
        <v>0</v>
      </c>
      <c r="ED33" s="21">
        <v>0</v>
      </c>
      <c r="EE33" s="21">
        <v>0</v>
      </c>
      <c r="EF33" s="21">
        <v>0</v>
      </c>
      <c r="EG33" s="21">
        <v>0</v>
      </c>
      <c r="EH33" s="21">
        <v>0</v>
      </c>
      <c r="EI33" s="21">
        <v>0</v>
      </c>
      <c r="EJ33" s="21">
        <v>0</v>
      </c>
      <c r="EK33" s="21">
        <v>0</v>
      </c>
      <c r="EL33" s="22">
        <v>0</v>
      </c>
      <c r="EM33" s="23">
        <f t="shared" si="3"/>
        <v>67</v>
      </c>
    </row>
    <row r="34" spans="1:143" ht="26.1" customHeight="1" x14ac:dyDescent="0.3">
      <c r="A34" s="38">
        <f t="shared" si="4"/>
        <v>27</v>
      </c>
      <c r="B34" s="42" t="s">
        <v>189</v>
      </c>
      <c r="C34" s="46" t="s">
        <v>190</v>
      </c>
      <c r="D34" s="44">
        <v>0</v>
      </c>
      <c r="E34" s="21">
        <v>0</v>
      </c>
      <c r="F34" s="21">
        <v>0</v>
      </c>
      <c r="G34" s="44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4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  <c r="CU34" s="21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1">
        <v>0</v>
      </c>
      <c r="DH34" s="21">
        <v>14</v>
      </c>
      <c r="DI34" s="21">
        <v>0</v>
      </c>
      <c r="DJ34" s="44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v>0</v>
      </c>
      <c r="DU34" s="21">
        <v>0</v>
      </c>
      <c r="DV34" s="21">
        <v>0</v>
      </c>
      <c r="DW34" s="21">
        <v>0</v>
      </c>
      <c r="DX34" s="44">
        <v>0</v>
      </c>
      <c r="DY34" s="21">
        <v>0</v>
      </c>
      <c r="DZ34" s="21">
        <v>0</v>
      </c>
      <c r="EA34" s="21">
        <v>0</v>
      </c>
      <c r="EB34" s="21">
        <v>0</v>
      </c>
      <c r="EC34" s="21">
        <v>0</v>
      </c>
      <c r="ED34" s="21">
        <v>0</v>
      </c>
      <c r="EE34" s="21">
        <v>0</v>
      </c>
      <c r="EF34" s="21">
        <v>0</v>
      </c>
      <c r="EG34" s="21">
        <v>0</v>
      </c>
      <c r="EH34" s="21">
        <v>0</v>
      </c>
      <c r="EI34" s="21">
        <v>0</v>
      </c>
      <c r="EJ34" s="21">
        <v>0</v>
      </c>
      <c r="EK34" s="21">
        <v>0</v>
      </c>
      <c r="EL34" s="22">
        <v>0</v>
      </c>
      <c r="EM34" s="23">
        <f t="shared" si="3"/>
        <v>18</v>
      </c>
    </row>
    <row r="35" spans="1:143" ht="26.1" customHeight="1" x14ac:dyDescent="0.3">
      <c r="A35" s="38">
        <f t="shared" si="4"/>
        <v>28</v>
      </c>
      <c r="B35" s="42" t="s">
        <v>191</v>
      </c>
      <c r="C35" s="46" t="s">
        <v>192</v>
      </c>
      <c r="D35" s="44">
        <v>0</v>
      </c>
      <c r="E35" s="21">
        <v>0</v>
      </c>
      <c r="F35" s="21">
        <v>0</v>
      </c>
      <c r="G35" s="44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3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83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  <c r="CU35" s="21">
        <v>0</v>
      </c>
      <c r="CV35" s="21">
        <v>0</v>
      </c>
      <c r="CW35" s="21">
        <v>0</v>
      </c>
      <c r="CX35" s="21">
        <v>0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0</v>
      </c>
      <c r="DF35" s="21">
        <v>0</v>
      </c>
      <c r="DG35" s="21">
        <v>0</v>
      </c>
      <c r="DH35" s="21">
        <v>0</v>
      </c>
      <c r="DI35" s="21">
        <v>0</v>
      </c>
      <c r="DJ35" s="44">
        <v>0</v>
      </c>
      <c r="DK35" s="21">
        <v>0</v>
      </c>
      <c r="DL35" s="21">
        <v>0</v>
      </c>
      <c r="DM35" s="21">
        <v>0</v>
      </c>
      <c r="DN35" s="21">
        <v>0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v>0</v>
      </c>
      <c r="DU35" s="21">
        <v>0</v>
      </c>
      <c r="DV35" s="21">
        <v>0</v>
      </c>
      <c r="DW35" s="21">
        <v>0</v>
      </c>
      <c r="DX35" s="44">
        <v>0</v>
      </c>
      <c r="DY35" s="21">
        <v>0</v>
      </c>
      <c r="DZ35" s="21">
        <v>0</v>
      </c>
      <c r="EA35" s="21">
        <v>0</v>
      </c>
      <c r="EB35" s="21">
        <v>0</v>
      </c>
      <c r="EC35" s="21">
        <v>0</v>
      </c>
      <c r="ED35" s="21">
        <v>0</v>
      </c>
      <c r="EE35" s="21">
        <v>0</v>
      </c>
      <c r="EF35" s="21">
        <v>0</v>
      </c>
      <c r="EG35" s="21">
        <v>0</v>
      </c>
      <c r="EH35" s="21">
        <v>0</v>
      </c>
      <c r="EI35" s="21">
        <v>0</v>
      </c>
      <c r="EJ35" s="21">
        <v>0</v>
      </c>
      <c r="EK35" s="21">
        <v>0</v>
      </c>
      <c r="EL35" s="22">
        <v>0</v>
      </c>
      <c r="EM35" s="23">
        <f t="shared" si="3"/>
        <v>86</v>
      </c>
    </row>
    <row r="36" spans="1:143" ht="26.1" customHeight="1" x14ac:dyDescent="0.3">
      <c r="A36" s="38">
        <f t="shared" si="4"/>
        <v>29</v>
      </c>
      <c r="B36" s="42" t="s">
        <v>193</v>
      </c>
      <c r="C36" s="46" t="s">
        <v>194</v>
      </c>
      <c r="D36" s="44">
        <v>0</v>
      </c>
      <c r="E36" s="21">
        <v>0</v>
      </c>
      <c r="F36" s="21">
        <v>0</v>
      </c>
      <c r="G36" s="44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  <c r="CU36" s="21">
        <v>0</v>
      </c>
      <c r="CV36" s="21">
        <v>0</v>
      </c>
      <c r="CW36" s="21">
        <v>0</v>
      </c>
      <c r="CX36" s="21">
        <v>0</v>
      </c>
      <c r="CY36" s="21">
        <v>0</v>
      </c>
      <c r="CZ36" s="21">
        <v>0</v>
      </c>
      <c r="DA36" s="21">
        <v>0</v>
      </c>
      <c r="DB36" s="21">
        <v>0</v>
      </c>
      <c r="DC36" s="21">
        <v>0</v>
      </c>
      <c r="DD36" s="21">
        <v>0</v>
      </c>
      <c r="DE36" s="21">
        <v>0</v>
      </c>
      <c r="DF36" s="21">
        <v>0</v>
      </c>
      <c r="DG36" s="21">
        <v>0</v>
      </c>
      <c r="DH36" s="21">
        <v>0</v>
      </c>
      <c r="DI36" s="21">
        <v>0</v>
      </c>
      <c r="DJ36" s="44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44">
        <v>0</v>
      </c>
      <c r="DY36" s="21">
        <v>0</v>
      </c>
      <c r="DZ36" s="21">
        <v>0</v>
      </c>
      <c r="EA36" s="21">
        <v>0</v>
      </c>
      <c r="EB36" s="21">
        <v>0</v>
      </c>
      <c r="EC36" s="21">
        <v>0</v>
      </c>
      <c r="ED36" s="21">
        <v>0</v>
      </c>
      <c r="EE36" s="21">
        <v>0</v>
      </c>
      <c r="EF36" s="21">
        <v>0</v>
      </c>
      <c r="EG36" s="21">
        <v>0</v>
      </c>
      <c r="EH36" s="21">
        <v>0</v>
      </c>
      <c r="EI36" s="21">
        <v>0</v>
      </c>
      <c r="EJ36" s="21">
        <v>0</v>
      </c>
      <c r="EK36" s="21">
        <v>0</v>
      </c>
      <c r="EL36" s="22">
        <v>0</v>
      </c>
      <c r="EM36" s="23">
        <f t="shared" si="3"/>
        <v>0</v>
      </c>
    </row>
    <row r="37" spans="1:143" ht="26.1" customHeight="1" x14ac:dyDescent="0.3">
      <c r="A37" s="38">
        <f t="shared" si="4"/>
        <v>30</v>
      </c>
      <c r="B37" s="42" t="s">
        <v>195</v>
      </c>
      <c r="C37" s="46" t="s">
        <v>196</v>
      </c>
      <c r="D37" s="44">
        <v>0</v>
      </c>
      <c r="E37" s="21">
        <v>0</v>
      </c>
      <c r="F37" s="21">
        <v>0</v>
      </c>
      <c r="G37" s="44">
        <v>0</v>
      </c>
      <c r="H37" s="21">
        <v>0</v>
      </c>
      <c r="I37" s="21">
        <v>7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331</v>
      </c>
      <c r="V37" s="21">
        <v>0</v>
      </c>
      <c r="W37" s="21">
        <v>0</v>
      </c>
      <c r="X37" s="21">
        <v>0</v>
      </c>
      <c r="Y37" s="21">
        <v>9</v>
      </c>
      <c r="Z37" s="21">
        <v>2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441</v>
      </c>
      <c r="AH37" s="21">
        <v>0</v>
      </c>
      <c r="AI37" s="21">
        <v>29</v>
      </c>
      <c r="AJ37" s="21">
        <v>474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21">
        <v>0</v>
      </c>
      <c r="BX37" s="21">
        <v>0</v>
      </c>
      <c r="BY37" s="21">
        <v>0</v>
      </c>
      <c r="BZ37" s="21">
        <v>0</v>
      </c>
      <c r="CA37" s="21">
        <v>0</v>
      </c>
      <c r="CB37" s="21">
        <v>0</v>
      </c>
      <c r="CC37" s="21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  <c r="CU37" s="21">
        <v>0</v>
      </c>
      <c r="CV37" s="21">
        <v>0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1">
        <v>0</v>
      </c>
      <c r="DH37" s="21">
        <v>0</v>
      </c>
      <c r="DI37" s="21">
        <v>703</v>
      </c>
      <c r="DJ37" s="44">
        <v>0</v>
      </c>
      <c r="DK37" s="21">
        <v>0</v>
      </c>
      <c r="DL37" s="21">
        <v>0</v>
      </c>
      <c r="DM37" s="21">
        <v>0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44">
        <v>0</v>
      </c>
      <c r="DY37" s="21">
        <v>0</v>
      </c>
      <c r="DZ37" s="21">
        <v>0</v>
      </c>
      <c r="EA37" s="21">
        <v>0</v>
      </c>
      <c r="EB37" s="21">
        <v>0</v>
      </c>
      <c r="EC37" s="21">
        <v>0</v>
      </c>
      <c r="ED37" s="21">
        <v>0</v>
      </c>
      <c r="EE37" s="21">
        <v>0</v>
      </c>
      <c r="EF37" s="21">
        <v>0</v>
      </c>
      <c r="EG37" s="21">
        <v>0</v>
      </c>
      <c r="EH37" s="21">
        <v>0</v>
      </c>
      <c r="EI37" s="21">
        <v>0</v>
      </c>
      <c r="EJ37" s="21">
        <v>0</v>
      </c>
      <c r="EK37" s="21">
        <v>0</v>
      </c>
      <c r="EL37" s="22">
        <v>0</v>
      </c>
      <c r="EM37" s="23">
        <f t="shared" si="3"/>
        <v>1996</v>
      </c>
    </row>
    <row r="38" spans="1:143" ht="26.1" customHeight="1" thickBot="1" x14ac:dyDescent="0.35">
      <c r="A38" s="47">
        <f t="shared" si="4"/>
        <v>31</v>
      </c>
      <c r="B38" s="48" t="s">
        <v>197</v>
      </c>
      <c r="C38" s="49" t="s">
        <v>198</v>
      </c>
      <c r="D38" s="50">
        <v>0</v>
      </c>
      <c r="E38" s="28">
        <v>0</v>
      </c>
      <c r="F38" s="28">
        <v>104</v>
      </c>
      <c r="G38" s="50">
        <v>0</v>
      </c>
      <c r="H38" s="28">
        <v>0</v>
      </c>
      <c r="I38" s="28">
        <v>0</v>
      </c>
      <c r="J38" s="28">
        <v>0</v>
      </c>
      <c r="K38" s="28">
        <v>0</v>
      </c>
      <c r="L38" s="28">
        <v>19</v>
      </c>
      <c r="M38" s="28">
        <v>16</v>
      </c>
      <c r="N38" s="28">
        <v>0</v>
      </c>
      <c r="O38" s="28">
        <v>0</v>
      </c>
      <c r="P38" s="28">
        <v>6</v>
      </c>
      <c r="Q38" s="28">
        <v>0</v>
      </c>
      <c r="R38" s="28">
        <v>0</v>
      </c>
      <c r="S38" s="28">
        <v>0</v>
      </c>
      <c r="T38" s="28">
        <v>0</v>
      </c>
      <c r="U38" s="28">
        <v>698</v>
      </c>
      <c r="V38" s="28">
        <v>0</v>
      </c>
      <c r="W38" s="28">
        <v>0</v>
      </c>
      <c r="X38" s="28">
        <v>0</v>
      </c>
      <c r="Y38" s="28">
        <v>0</v>
      </c>
      <c r="Z38" s="28">
        <v>4</v>
      </c>
      <c r="AA38" s="28">
        <v>0</v>
      </c>
      <c r="AB38" s="28">
        <v>0</v>
      </c>
      <c r="AC38" s="28">
        <v>3</v>
      </c>
      <c r="AD38" s="28">
        <v>0</v>
      </c>
      <c r="AE38" s="28">
        <v>0</v>
      </c>
      <c r="AF38" s="28">
        <v>0</v>
      </c>
      <c r="AG38" s="28">
        <v>0</v>
      </c>
      <c r="AH38" s="28">
        <v>511</v>
      </c>
      <c r="AI38" s="28">
        <v>20</v>
      </c>
      <c r="AJ38" s="28">
        <v>204</v>
      </c>
      <c r="AK38" s="28">
        <v>0</v>
      </c>
      <c r="AL38" s="28">
        <v>115</v>
      </c>
      <c r="AM38" s="28">
        <v>0</v>
      </c>
      <c r="AN38" s="28">
        <v>299</v>
      </c>
      <c r="AO38" s="28">
        <v>0</v>
      </c>
      <c r="AP38" s="28">
        <v>0</v>
      </c>
      <c r="AQ38" s="28">
        <v>193</v>
      </c>
      <c r="AR38" s="28">
        <v>214</v>
      </c>
      <c r="AS38" s="28">
        <v>272</v>
      </c>
      <c r="AT38" s="28">
        <v>0</v>
      </c>
      <c r="AU38" s="28">
        <v>0</v>
      </c>
      <c r="AV38" s="28">
        <v>0</v>
      </c>
      <c r="AW38" s="28">
        <v>0</v>
      </c>
      <c r="AX38" s="28">
        <v>271</v>
      </c>
      <c r="AY38" s="28">
        <v>247</v>
      </c>
      <c r="AZ38" s="28">
        <v>0</v>
      </c>
      <c r="BA38" s="28">
        <v>335</v>
      </c>
      <c r="BB38" s="28">
        <v>220</v>
      </c>
      <c r="BC38" s="28">
        <v>582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23</v>
      </c>
      <c r="BK38" s="28">
        <v>0</v>
      </c>
      <c r="BL38" s="28">
        <v>159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168</v>
      </c>
      <c r="BY38" s="28">
        <v>88</v>
      </c>
      <c r="BZ38" s="28">
        <v>0</v>
      </c>
      <c r="CA38" s="28">
        <v>171</v>
      </c>
      <c r="CB38" s="28">
        <v>291</v>
      </c>
      <c r="CC38" s="28">
        <v>162</v>
      </c>
      <c r="CD38" s="28">
        <v>0</v>
      </c>
      <c r="CE38" s="28">
        <v>0</v>
      </c>
      <c r="CF38" s="28">
        <v>76</v>
      </c>
      <c r="CG38" s="28">
        <v>0</v>
      </c>
      <c r="CH38" s="28">
        <v>0</v>
      </c>
      <c r="CI38" s="28">
        <v>0</v>
      </c>
      <c r="CJ38" s="28">
        <v>0</v>
      </c>
      <c r="CK38" s="28">
        <v>470</v>
      </c>
      <c r="CL38" s="28">
        <v>38</v>
      </c>
      <c r="CM38" s="28">
        <v>0</v>
      </c>
      <c r="CN38" s="28">
        <v>0</v>
      </c>
      <c r="CO38" s="28">
        <v>0</v>
      </c>
      <c r="CP38" s="28">
        <v>0</v>
      </c>
      <c r="CQ38" s="28">
        <v>137</v>
      </c>
      <c r="CR38" s="28">
        <v>0</v>
      </c>
      <c r="CS38" s="28">
        <v>133</v>
      </c>
      <c r="CT38" s="28">
        <v>0</v>
      </c>
      <c r="CU38" s="28">
        <v>0</v>
      </c>
      <c r="CV38" s="28">
        <v>134</v>
      </c>
      <c r="CW38" s="28">
        <v>183</v>
      </c>
      <c r="CX38" s="28">
        <v>0</v>
      </c>
      <c r="CY38" s="28">
        <v>0</v>
      </c>
      <c r="CZ38" s="28">
        <v>0</v>
      </c>
      <c r="DA38" s="28">
        <v>171</v>
      </c>
      <c r="DB38" s="28">
        <v>375</v>
      </c>
      <c r="DC38" s="28">
        <v>0</v>
      </c>
      <c r="DD38" s="28">
        <v>0</v>
      </c>
      <c r="DE38" s="28">
        <v>0</v>
      </c>
      <c r="DF38" s="28">
        <v>139</v>
      </c>
      <c r="DG38" s="28">
        <v>0</v>
      </c>
      <c r="DH38" s="28">
        <v>0</v>
      </c>
      <c r="DI38" s="28">
        <v>0</v>
      </c>
      <c r="DJ38" s="50">
        <v>0</v>
      </c>
      <c r="DK38" s="28">
        <v>701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50">
        <v>0</v>
      </c>
      <c r="DY38" s="28">
        <v>620</v>
      </c>
      <c r="DZ38" s="28">
        <v>0</v>
      </c>
      <c r="EA38" s="28">
        <v>0</v>
      </c>
      <c r="EB38" s="28">
        <v>490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87</v>
      </c>
      <c r="EI38" s="28">
        <v>0</v>
      </c>
      <c r="EJ38" s="28">
        <v>0</v>
      </c>
      <c r="EK38" s="28">
        <v>0</v>
      </c>
      <c r="EL38" s="29">
        <v>0</v>
      </c>
      <c r="EM38" s="30">
        <f t="shared" si="3"/>
        <v>9149</v>
      </c>
    </row>
    <row r="39" spans="1:143" ht="30.95" customHeight="1" thickBot="1" x14ac:dyDescent="0.35">
      <c r="A39" s="51"/>
      <c r="B39" s="52"/>
      <c r="C39" s="53" t="s">
        <v>139</v>
      </c>
      <c r="D39" s="24">
        <f t="shared" ref="D39:BO39" si="5">SUM(D8:D38)</f>
        <v>2076</v>
      </c>
      <c r="E39" s="24">
        <f t="shared" si="5"/>
        <v>1127</v>
      </c>
      <c r="F39" s="24">
        <f t="shared" si="5"/>
        <v>4221</v>
      </c>
      <c r="G39" s="24">
        <f t="shared" si="5"/>
        <v>5660</v>
      </c>
      <c r="H39" s="24">
        <f t="shared" si="5"/>
        <v>617</v>
      </c>
      <c r="I39" s="24">
        <f t="shared" si="5"/>
        <v>171</v>
      </c>
      <c r="J39" s="24">
        <f t="shared" si="5"/>
        <v>221</v>
      </c>
      <c r="K39" s="24">
        <f t="shared" si="5"/>
        <v>876</v>
      </c>
      <c r="L39" s="24">
        <f t="shared" si="5"/>
        <v>136</v>
      </c>
      <c r="M39" s="24">
        <f t="shared" si="5"/>
        <v>479</v>
      </c>
      <c r="N39" s="24">
        <f t="shared" si="5"/>
        <v>3249</v>
      </c>
      <c r="O39" s="24">
        <f t="shared" si="5"/>
        <v>644</v>
      </c>
      <c r="P39" s="24">
        <f t="shared" si="5"/>
        <v>27</v>
      </c>
      <c r="Q39" s="24">
        <f t="shared" si="5"/>
        <v>240</v>
      </c>
      <c r="R39" s="24">
        <f t="shared" si="5"/>
        <v>1964</v>
      </c>
      <c r="S39" s="24">
        <f t="shared" si="5"/>
        <v>97</v>
      </c>
      <c r="T39" s="24">
        <f t="shared" si="5"/>
        <v>1421</v>
      </c>
      <c r="U39" s="24">
        <f t="shared" si="5"/>
        <v>2939</v>
      </c>
      <c r="V39" s="24">
        <f t="shared" si="5"/>
        <v>144</v>
      </c>
      <c r="W39" s="24">
        <f t="shared" si="5"/>
        <v>219</v>
      </c>
      <c r="X39" s="24">
        <f t="shared" si="5"/>
        <v>1856</v>
      </c>
      <c r="Y39" s="24">
        <f t="shared" si="5"/>
        <v>1341</v>
      </c>
      <c r="Z39" s="24">
        <f t="shared" si="5"/>
        <v>103</v>
      </c>
      <c r="AA39" s="24">
        <f t="shared" si="5"/>
        <v>2759</v>
      </c>
      <c r="AB39" s="24">
        <f t="shared" si="5"/>
        <v>1325</v>
      </c>
      <c r="AC39" s="24">
        <f t="shared" si="5"/>
        <v>61</v>
      </c>
      <c r="AD39" s="24">
        <f t="shared" si="5"/>
        <v>1027</v>
      </c>
      <c r="AE39" s="24">
        <f t="shared" si="5"/>
        <v>614</v>
      </c>
      <c r="AF39" s="24">
        <f t="shared" si="5"/>
        <v>3472</v>
      </c>
      <c r="AG39" s="24">
        <f t="shared" si="5"/>
        <v>2259</v>
      </c>
      <c r="AH39" s="24">
        <f t="shared" si="5"/>
        <v>4663</v>
      </c>
      <c r="AI39" s="24">
        <f t="shared" si="5"/>
        <v>688</v>
      </c>
      <c r="AJ39" s="24">
        <f t="shared" si="5"/>
        <v>5142</v>
      </c>
      <c r="AK39" s="24">
        <f t="shared" si="5"/>
        <v>87</v>
      </c>
      <c r="AL39" s="24">
        <f t="shared" si="5"/>
        <v>2145</v>
      </c>
      <c r="AM39" s="24">
        <f t="shared" si="5"/>
        <v>1508</v>
      </c>
      <c r="AN39" s="24">
        <f t="shared" si="5"/>
        <v>4938</v>
      </c>
      <c r="AO39" s="24">
        <f t="shared" si="5"/>
        <v>241</v>
      </c>
      <c r="AP39" s="24">
        <f t="shared" si="5"/>
        <v>1545</v>
      </c>
      <c r="AQ39" s="24">
        <f t="shared" si="5"/>
        <v>2024</v>
      </c>
      <c r="AR39" s="24">
        <f t="shared" si="5"/>
        <v>3469</v>
      </c>
      <c r="AS39" s="24">
        <f t="shared" si="5"/>
        <v>1905</v>
      </c>
      <c r="AT39" s="24">
        <f t="shared" si="5"/>
        <v>3527</v>
      </c>
      <c r="AU39" s="24">
        <f t="shared" si="5"/>
        <v>4157</v>
      </c>
      <c r="AV39" s="24">
        <f t="shared" si="5"/>
        <v>1018</v>
      </c>
      <c r="AW39" s="24">
        <f t="shared" si="5"/>
        <v>4143</v>
      </c>
      <c r="AX39" s="24">
        <f t="shared" si="5"/>
        <v>2984</v>
      </c>
      <c r="AY39" s="24">
        <f t="shared" si="5"/>
        <v>1992</v>
      </c>
      <c r="AZ39" s="24">
        <f t="shared" si="5"/>
        <v>2559</v>
      </c>
      <c r="BA39" s="24">
        <f t="shared" si="5"/>
        <v>3954</v>
      </c>
      <c r="BB39" s="24">
        <f t="shared" si="5"/>
        <v>2623</v>
      </c>
      <c r="BC39" s="24">
        <f t="shared" si="5"/>
        <v>2090</v>
      </c>
      <c r="BD39" s="24">
        <f t="shared" si="5"/>
        <v>349</v>
      </c>
      <c r="BE39" s="24">
        <f t="shared" si="5"/>
        <v>540</v>
      </c>
      <c r="BF39" s="24">
        <f t="shared" si="5"/>
        <v>1142</v>
      </c>
      <c r="BG39" s="24">
        <f t="shared" si="5"/>
        <v>54</v>
      </c>
      <c r="BH39" s="24">
        <f t="shared" si="5"/>
        <v>1080</v>
      </c>
      <c r="BI39" s="24">
        <f t="shared" si="5"/>
        <v>658</v>
      </c>
      <c r="BJ39" s="24">
        <f t="shared" si="5"/>
        <v>405</v>
      </c>
      <c r="BK39" s="24">
        <f t="shared" si="5"/>
        <v>8667</v>
      </c>
      <c r="BL39" s="24">
        <f t="shared" si="5"/>
        <v>1960</v>
      </c>
      <c r="BM39" s="24">
        <f t="shared" si="5"/>
        <v>1838</v>
      </c>
      <c r="BN39" s="24">
        <f t="shared" si="5"/>
        <v>163</v>
      </c>
      <c r="BO39" s="24">
        <f t="shared" si="5"/>
        <v>301</v>
      </c>
      <c r="BP39" s="24">
        <f t="shared" ref="BP39:EA39" si="6">SUM(BP8:BP38)</f>
        <v>890</v>
      </c>
      <c r="BQ39" s="24">
        <f t="shared" si="6"/>
        <v>571</v>
      </c>
      <c r="BR39" s="24">
        <f t="shared" si="6"/>
        <v>106</v>
      </c>
      <c r="BS39" s="24">
        <f t="shared" si="6"/>
        <v>1379</v>
      </c>
      <c r="BT39" s="24">
        <f t="shared" si="6"/>
        <v>206</v>
      </c>
      <c r="BU39" s="24">
        <f t="shared" si="6"/>
        <v>1335</v>
      </c>
      <c r="BV39" s="24">
        <f t="shared" si="6"/>
        <v>311</v>
      </c>
      <c r="BW39" s="24">
        <f t="shared" si="6"/>
        <v>447</v>
      </c>
      <c r="BX39" s="24">
        <f t="shared" si="6"/>
        <v>7067</v>
      </c>
      <c r="BY39" s="24">
        <f t="shared" si="6"/>
        <v>2075</v>
      </c>
      <c r="BZ39" s="24">
        <f t="shared" si="6"/>
        <v>5628</v>
      </c>
      <c r="CA39" s="24">
        <f t="shared" si="6"/>
        <v>6056</v>
      </c>
      <c r="CB39" s="24">
        <f t="shared" si="6"/>
        <v>2442</v>
      </c>
      <c r="CC39" s="24">
        <f t="shared" si="6"/>
        <v>4865</v>
      </c>
      <c r="CD39" s="24">
        <f t="shared" si="6"/>
        <v>3111</v>
      </c>
      <c r="CE39" s="24">
        <f t="shared" si="6"/>
        <v>10142</v>
      </c>
      <c r="CF39" s="24">
        <f t="shared" si="6"/>
        <v>1210</v>
      </c>
      <c r="CG39" s="24">
        <f t="shared" si="6"/>
        <v>7142</v>
      </c>
      <c r="CH39" s="24">
        <f t="shared" si="6"/>
        <v>2152</v>
      </c>
      <c r="CI39" s="24">
        <f t="shared" si="6"/>
        <v>2209</v>
      </c>
      <c r="CJ39" s="24">
        <f t="shared" si="6"/>
        <v>1499</v>
      </c>
      <c r="CK39" s="24">
        <f t="shared" si="6"/>
        <v>5678</v>
      </c>
      <c r="CL39" s="24">
        <f t="shared" si="6"/>
        <v>1643</v>
      </c>
      <c r="CM39" s="24">
        <f t="shared" si="6"/>
        <v>2633</v>
      </c>
      <c r="CN39" s="24">
        <f t="shared" si="6"/>
        <v>4944</v>
      </c>
      <c r="CO39" s="24">
        <f t="shared" si="6"/>
        <v>3013</v>
      </c>
      <c r="CP39" s="24">
        <f t="shared" si="6"/>
        <v>1743</v>
      </c>
      <c r="CQ39" s="24">
        <f t="shared" si="6"/>
        <v>2695</v>
      </c>
      <c r="CR39" s="24">
        <f t="shared" si="6"/>
        <v>2625</v>
      </c>
      <c r="CS39" s="24">
        <f t="shared" si="6"/>
        <v>3561</v>
      </c>
      <c r="CT39" s="24">
        <f t="shared" si="6"/>
        <v>1557</v>
      </c>
      <c r="CU39" s="24">
        <f t="shared" si="6"/>
        <v>5469</v>
      </c>
      <c r="CV39" s="24">
        <f t="shared" si="6"/>
        <v>2726</v>
      </c>
      <c r="CW39" s="24">
        <f t="shared" si="6"/>
        <v>1421</v>
      </c>
      <c r="CX39" s="24">
        <f t="shared" si="6"/>
        <v>2991</v>
      </c>
      <c r="CY39" s="24">
        <f t="shared" si="6"/>
        <v>1367</v>
      </c>
      <c r="CZ39" s="24">
        <f t="shared" si="6"/>
        <v>8136</v>
      </c>
      <c r="DA39" s="24">
        <f t="shared" si="6"/>
        <v>3742</v>
      </c>
      <c r="DB39" s="24">
        <f t="shared" si="6"/>
        <v>6782</v>
      </c>
      <c r="DC39" s="24">
        <f t="shared" si="6"/>
        <v>50</v>
      </c>
      <c r="DD39" s="24">
        <f t="shared" si="6"/>
        <v>327</v>
      </c>
      <c r="DE39" s="24">
        <f t="shared" si="6"/>
        <v>4746</v>
      </c>
      <c r="DF39" s="24">
        <f t="shared" si="6"/>
        <v>805</v>
      </c>
      <c r="DG39" s="24">
        <f t="shared" si="6"/>
        <v>880</v>
      </c>
      <c r="DH39" s="24">
        <f t="shared" si="6"/>
        <v>996</v>
      </c>
      <c r="DI39" s="24">
        <f t="shared" si="6"/>
        <v>786</v>
      </c>
      <c r="DJ39" s="24">
        <f t="shared" si="6"/>
        <v>3500</v>
      </c>
      <c r="DK39" s="24">
        <f t="shared" si="6"/>
        <v>732</v>
      </c>
      <c r="DL39" s="24">
        <f t="shared" si="6"/>
        <v>177</v>
      </c>
      <c r="DM39" s="24">
        <f t="shared" si="6"/>
        <v>449</v>
      </c>
      <c r="DN39" s="24">
        <f t="shared" si="6"/>
        <v>543</v>
      </c>
      <c r="DO39" s="24">
        <f t="shared" si="6"/>
        <v>64</v>
      </c>
      <c r="DP39" s="24">
        <f t="shared" si="6"/>
        <v>433</v>
      </c>
      <c r="DQ39" s="24">
        <f t="shared" si="6"/>
        <v>75</v>
      </c>
      <c r="DR39" s="24">
        <f t="shared" si="6"/>
        <v>922</v>
      </c>
      <c r="DS39" s="24">
        <f t="shared" si="6"/>
        <v>1046</v>
      </c>
      <c r="DT39" s="24">
        <f t="shared" si="6"/>
        <v>1209</v>
      </c>
      <c r="DU39" s="24">
        <f t="shared" si="6"/>
        <v>2786</v>
      </c>
      <c r="DV39" s="24">
        <f t="shared" si="6"/>
        <v>1055</v>
      </c>
      <c r="DW39" s="24">
        <f t="shared" si="6"/>
        <v>3901</v>
      </c>
      <c r="DX39" s="24">
        <f t="shared" si="6"/>
        <v>219</v>
      </c>
      <c r="DY39" s="24">
        <f t="shared" si="6"/>
        <v>1513</v>
      </c>
      <c r="DZ39" s="24">
        <f t="shared" si="6"/>
        <v>52</v>
      </c>
      <c r="EA39" s="24">
        <f t="shared" si="6"/>
        <v>3819</v>
      </c>
      <c r="EB39" s="24">
        <f t="shared" ref="EB39:EM39" si="7">SUM(EB8:EB38)</f>
        <v>6957</v>
      </c>
      <c r="EC39" s="24">
        <f t="shared" si="7"/>
        <v>1115</v>
      </c>
      <c r="ED39" s="24">
        <f t="shared" si="7"/>
        <v>493</v>
      </c>
      <c r="EE39" s="24">
        <f t="shared" si="7"/>
        <v>62</v>
      </c>
      <c r="EF39" s="24">
        <f t="shared" si="7"/>
        <v>4921</v>
      </c>
      <c r="EG39" s="24">
        <f t="shared" si="7"/>
        <v>1260</v>
      </c>
      <c r="EH39" s="24">
        <f t="shared" si="7"/>
        <v>2743</v>
      </c>
      <c r="EI39" s="24">
        <f t="shared" si="7"/>
        <v>901</v>
      </c>
      <c r="EJ39" s="24">
        <f t="shared" si="7"/>
        <v>127</v>
      </c>
      <c r="EK39" s="24">
        <f t="shared" si="7"/>
        <v>161</v>
      </c>
      <c r="EL39" s="24">
        <f t="shared" si="7"/>
        <v>27</v>
      </c>
      <c r="EM39" s="54">
        <f t="shared" si="7"/>
        <v>289325</v>
      </c>
    </row>
    <row r="41" spans="1:143" x14ac:dyDescent="0.3">
      <c r="EM41" s="55"/>
    </row>
  </sheetData>
  <sheetProtection formatCells="0" formatColumns="0" formatRows="0" insertColumns="0" insertRows="0" insertHyperlinks="0" deleteColumns="0" deleteRows="0" sort="0" autoFilter="0" pivotTables="0"/>
  <mergeCells count="8">
    <mergeCell ref="EM5:EM6"/>
    <mergeCell ref="A5:A6"/>
    <mergeCell ref="B5:B6"/>
    <mergeCell ref="C5:C6"/>
    <mergeCell ref="B1:C1"/>
    <mergeCell ref="B2:C2"/>
    <mergeCell ref="B4:C4"/>
    <mergeCell ref="F1:H1"/>
  </mergeCells>
  <pageMargins left="0.31496062992125984" right="0.11811023622047245" top="0.15748031496062992" bottom="0.15748031496062992" header="0.31496062992125984" footer="0.31496062992125984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КС прочий по профилям</vt:lpstr>
      <vt:lpstr>ДС прочий по профилям</vt:lpstr>
      <vt:lpstr>'ДС прочий по профилям'!Заголовки_для_печати</vt:lpstr>
      <vt:lpstr>'КС прочий по профилям'!Заголовки_для_печати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Никонова Наталья Борисовна</dc:creator>
  <cp:lastModifiedBy>Никонова Наталья Борисовна</cp:lastModifiedBy>
  <cp:lastPrinted>2025-07-03T07:20:07Z</cp:lastPrinted>
  <dcterms:created xsi:type="dcterms:W3CDTF">2025-06-26T07:11:44Z</dcterms:created>
  <dcterms:modified xsi:type="dcterms:W3CDTF">2025-07-11T07:39:56Z</dcterms:modified>
</cp:coreProperties>
</file>