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3136" windowHeight="125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4" i="1" l="1"/>
  <c r="D37" i="1"/>
  <c r="D19" i="1"/>
  <c r="D18" i="1" s="1"/>
  <c r="D17" i="1" s="1"/>
  <c r="D16" i="1" s="1"/>
  <c r="D15" i="1" s="1"/>
  <c r="D36" i="1" l="1"/>
  <c r="D35" i="1" s="1"/>
  <c r="D33" i="1"/>
  <c r="E46" i="1"/>
  <c r="F46" i="1"/>
  <c r="E11" i="1"/>
  <c r="F11" i="1"/>
  <c r="D11" i="1"/>
  <c r="E36" i="1"/>
  <c r="E35" i="1" s="1"/>
  <c r="F36" i="1"/>
  <c r="F35" i="1" s="1"/>
  <c r="E33" i="1"/>
  <c r="F33" i="1"/>
  <c r="E31" i="1"/>
  <c r="F31" i="1"/>
  <c r="E28" i="1"/>
  <c r="F28" i="1"/>
  <c r="E26" i="1"/>
  <c r="F26" i="1"/>
  <c r="D31" i="1"/>
  <c r="D26" i="1"/>
  <c r="D28" i="1"/>
  <c r="D25" i="1" l="1"/>
  <c r="D30" i="1"/>
  <c r="F30" i="1"/>
  <c r="E30" i="1"/>
  <c r="E25" i="1"/>
  <c r="F25" i="1"/>
  <c r="F24" i="1" l="1"/>
  <c r="F38" i="1" s="1"/>
  <c r="D24" i="1"/>
  <c r="E24" i="1"/>
  <c r="E38" i="1" s="1"/>
  <c r="D23" i="1" l="1"/>
  <c r="D22" i="1" s="1"/>
  <c r="D38" i="1"/>
  <c r="D46" i="1"/>
</calcChain>
</file>

<file path=xl/sharedStrings.xml><?xml version="1.0" encoding="utf-8"?>
<sst xmlns="http://schemas.openxmlformats.org/spreadsheetml/2006/main" count="91" uniqueCount="67">
  <si>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</si>
  <si>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</si>
  <si>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</si>
  <si>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</si>
  <si>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</si>
  <si>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</si>
  <si>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>395 09 09 01 5 00 99999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</si>
  <si>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</si>
  <si>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395 09 09 01 5 00 99999 300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</si>
  <si>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</si>
  <si>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</si>
  <si>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</si>
  <si>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</si>
  <si>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</si>
  <si>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</si>
  <si>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</si>
  <si>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</si>
  <si>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</si>
  <si>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Сводный перечень изменений показателей бюджета Территориального фонда обязательного медицинского страхования  Санкт-Петербурга на 2020 год и на плановый период 2021 и 2022 годов</t>
  </si>
  <si>
    <t>2020 год</t>
  </si>
  <si>
    <t>2021 год</t>
  </si>
  <si>
    <t>2022 год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</si>
  <si>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</si>
  <si>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</si>
  <si>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</si>
  <si>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</si>
  <si>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</si>
  <si>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395 2 18 51360 09 0000 150</t>
  </si>
  <si>
    <t>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</t>
  </si>
  <si>
    <t>395 2 19 50930 09 0000 150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</si>
  <si>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</si>
  <si>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395 2 19 51360 09 0000 150</t>
  </si>
  <si>
    <t>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</si>
  <si>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</si>
  <si>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</si>
  <si>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</si>
  <si>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395 09 09 01 1 00 52570</t>
  </si>
  <si>
    <t>395 09 09 01 1 00 52570 300</t>
  </si>
  <si>
    <t>395 09 09 01 1 00 52580</t>
  </si>
  <si>
    <t>395 09 09 01 1 00 52580 300</t>
  </si>
  <si>
    <t>395 09 09 01 5 00 00000</t>
  </si>
  <si>
    <t>395 09 09 01 5 00 50938</t>
  </si>
  <si>
    <t>395 09 09 01 5 00 50938 300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</si>
  <si>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</si>
  <si>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</si>
  <si>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</si>
  <si>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</si>
  <si>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</si>
  <si>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Плановый период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</si>
  <si>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</si>
  <si>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</si>
  <si>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</si>
  <si>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</si>
  <si>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</si>
  <si>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395 01 13 73 2 00 50930 300</t>
  </si>
  <si>
    <t>395 01 13 73 2 00 50930 800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</si>
  <si>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</si>
  <si>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</si>
  <si>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</si>
  <si>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</si>
  <si>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</si>
  <si>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</si>
  <si>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</si>
  <si>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Выполнение функций аппаратами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</si>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</sst>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40" workbookViewId="0">
      <selection activeCell="B51" sqref="B51"/>
    </sheetView>
  </sheetViews>
  <sheetFormatPr defaultColWidth="58.44140625" defaultRowHeight="15.6" x14ac:dyDescent="0.3"/>
  <cols>
    <col min="1" max="1" width="7.33203125" style="1" bestFit="1" customWidth="1"/>
    <col min="2" max="2" width="29.44140625" style="1" customWidth="1"/>
    <col min="3" max="3" width="58.44140625" style="1"/>
    <col min="4" max="4" width="16.44140625" style="1" customWidth="1"/>
    <col min="5" max="5" width="16.33203125" style="1" customWidth="1"/>
    <col min="6" max="6" width="16.109375" style="1" customWidth="1"/>
    <col min="7" max="7" width="17.109375" style="1" customWidth="1"/>
    <col min="8" max="8" width="15.6640625" style="1" customWidth="1"/>
    <col min="9" max="16384" width="58.44140625" style="1"/>
  </cols>
  <sheetData>
    <row r="1" spans="1:7" ht="33.75" customHeight="1" x14ac:dyDescent="0.3">
      <c r="A1" s="46" t="s">
        <v>18</v>
      </c>
      <c r="B1" s="46"/>
      <c r="C1" s="46"/>
      <c r="D1" s="46"/>
      <c r="E1" s="46"/>
      <c r="F1" s="46"/>
    </row>
    <row r="3" spans="1:7" x14ac:dyDescent="0.3">
      <c r="A3" s="45" t="s">
        <v>22</v>
      </c>
      <c r="B3" s="45"/>
      <c r="C3" s="45"/>
      <c r="D3" s="45"/>
      <c r="F3" s="4" t="s">
        <v>1</v>
      </c>
    </row>
    <row r="4" spans="1:7" x14ac:dyDescent="0.3">
      <c r="A4" s="48" t="s">
        <v>2</v>
      </c>
      <c r="B4" s="48" t="s">
        <v>13</v>
      </c>
      <c r="C4" s="48" t="s">
        <v>3</v>
      </c>
      <c r="D4" s="48" t="s">
        <v>19</v>
      </c>
      <c r="E4" s="47" t="s">
        <v>48</v>
      </c>
      <c r="F4" s="47"/>
    </row>
    <row r="5" spans="1:7" x14ac:dyDescent="0.3">
      <c r="A5" s="49"/>
      <c r="B5" s="49"/>
      <c r="C5" s="49"/>
      <c r="D5" s="49"/>
      <c r="E5" s="12" t="s">
        <v>20</v>
      </c>
      <c r="F5" s="12" t="s">
        <v>21</v>
      </c>
    </row>
    <row r="6" spans="1:7" s="2" customFormat="1" ht="78" x14ac:dyDescent="0.3">
      <c r="A6" s="13">
        <v>1</v>
      </c>
      <c r="B6" s="14" t="s">
        <v>24</v>
      </c>
      <c r="C6" s="13" t="s">
        <v>23</v>
      </c>
      <c r="D6" s="15">
        <v>1710346.5</v>
      </c>
      <c r="E6" s="15">
        <v>0</v>
      </c>
      <c r="F6" s="15">
        <v>0</v>
      </c>
    </row>
    <row r="7" spans="1:7" s="2" customFormat="1" ht="111.75" customHeight="1" x14ac:dyDescent="0.3">
      <c r="A7" s="11">
        <v>2</v>
      </c>
      <c r="B7" s="16" t="s">
        <v>25</v>
      </c>
      <c r="C7" s="11" t="s">
        <v>26</v>
      </c>
      <c r="D7" s="17">
        <v>34199.699999999997</v>
      </c>
      <c r="E7" s="17">
        <v>0</v>
      </c>
      <c r="F7" s="17">
        <v>0</v>
      </c>
    </row>
    <row r="8" spans="1:7" s="2" customFormat="1" ht="81.75" customHeight="1" x14ac:dyDescent="0.3">
      <c r="A8" s="11">
        <v>3</v>
      </c>
      <c r="B8" s="16" t="s">
        <v>27</v>
      </c>
      <c r="C8" s="18" t="s">
        <v>28</v>
      </c>
      <c r="D8" s="17">
        <v>318.39999999999998</v>
      </c>
      <c r="E8" s="17">
        <v>0</v>
      </c>
      <c r="F8" s="17">
        <v>0</v>
      </c>
    </row>
    <row r="9" spans="1:7" s="2" customFormat="1" ht="99.75" customHeight="1" x14ac:dyDescent="0.3">
      <c r="A9" s="11">
        <v>4</v>
      </c>
      <c r="B9" s="16" t="s">
        <v>29</v>
      </c>
      <c r="C9" s="18" t="s">
        <v>30</v>
      </c>
      <c r="D9" s="17">
        <v>-7038.7</v>
      </c>
      <c r="E9" s="17">
        <v>0</v>
      </c>
      <c r="F9" s="17">
        <v>0</v>
      </c>
    </row>
    <row r="10" spans="1:7" s="2" customFormat="1" ht="93.6" x14ac:dyDescent="0.3">
      <c r="A10" s="7">
        <v>5</v>
      </c>
      <c r="B10" s="19" t="s">
        <v>31</v>
      </c>
      <c r="C10" s="20" t="s">
        <v>32</v>
      </c>
      <c r="D10" s="21">
        <v>-318.39999999999998</v>
      </c>
      <c r="E10" s="21">
        <v>0</v>
      </c>
      <c r="F10" s="21">
        <v>0</v>
      </c>
    </row>
    <row r="11" spans="1:7" s="29" customFormat="1" x14ac:dyDescent="0.3">
      <c r="A11" s="30"/>
      <c r="B11" s="30" t="s">
        <v>11</v>
      </c>
      <c r="C11" s="30"/>
      <c r="D11" s="31">
        <f>D6+D7+D8+D9+D10</f>
        <v>1737507.5</v>
      </c>
      <c r="E11" s="31">
        <f t="shared" ref="E11:F11" si="0">E6+E7+E8+E9+E10</f>
        <v>0</v>
      </c>
      <c r="F11" s="31">
        <f t="shared" si="0"/>
        <v>0</v>
      </c>
      <c r="G11" s="32"/>
    </row>
    <row r="12" spans="1:7" s="2" customFormat="1" x14ac:dyDescent="0.3">
      <c r="A12" s="45" t="s">
        <v>0</v>
      </c>
      <c r="B12" s="45"/>
      <c r="C12" s="45"/>
      <c r="D12" s="45"/>
      <c r="F12" s="33" t="s">
        <v>1</v>
      </c>
    </row>
    <row r="13" spans="1:7" s="2" customFormat="1" x14ac:dyDescent="0.3">
      <c r="A13" s="48" t="s">
        <v>2</v>
      </c>
      <c r="B13" s="48" t="s">
        <v>13</v>
      </c>
      <c r="C13" s="48" t="s">
        <v>3</v>
      </c>
      <c r="D13" s="48" t="s">
        <v>19</v>
      </c>
      <c r="E13" s="47" t="s">
        <v>48</v>
      </c>
      <c r="F13" s="47"/>
    </row>
    <row r="14" spans="1:7" s="2" customFormat="1" x14ac:dyDescent="0.3">
      <c r="A14" s="49"/>
      <c r="B14" s="49"/>
      <c r="C14" s="49"/>
      <c r="D14" s="49"/>
      <c r="E14" s="12" t="s">
        <v>20</v>
      </c>
      <c r="F14" s="12" t="s">
        <v>21</v>
      </c>
    </row>
    <row r="15" spans="1:7" s="29" customFormat="1" x14ac:dyDescent="0.3">
      <c r="A15" s="34">
        <v>1</v>
      </c>
      <c r="B15" s="40" t="s">
        <v>49</v>
      </c>
      <c r="C15" s="40" t="s">
        <v>50</v>
      </c>
      <c r="D15" s="42">
        <f>D16</f>
        <v>0</v>
      </c>
      <c r="E15" s="34"/>
      <c r="F15" s="34"/>
    </row>
    <row r="16" spans="1:7" s="2" customFormat="1" x14ac:dyDescent="0.3">
      <c r="A16" s="6">
        <v>2</v>
      </c>
      <c r="B16" s="37" t="s">
        <v>60</v>
      </c>
      <c r="C16" s="37" t="s">
        <v>61</v>
      </c>
      <c r="D16" s="43">
        <f>D17</f>
        <v>0</v>
      </c>
      <c r="E16" s="6"/>
      <c r="F16" s="6"/>
    </row>
    <row r="17" spans="1:6" s="2" customFormat="1" ht="46.8" x14ac:dyDescent="0.3">
      <c r="A17" s="6">
        <v>3</v>
      </c>
      <c r="B17" s="37" t="s">
        <v>64</v>
      </c>
      <c r="C17" s="23" t="s">
        <v>62</v>
      </c>
      <c r="D17" s="43">
        <f>D18</f>
        <v>0</v>
      </c>
      <c r="E17" s="6"/>
      <c r="F17" s="6"/>
    </row>
    <row r="18" spans="1:6" s="2" customFormat="1" ht="31.2" x14ac:dyDescent="0.3">
      <c r="A18" s="6">
        <v>4</v>
      </c>
      <c r="B18" s="37" t="s">
        <v>65</v>
      </c>
      <c r="C18" s="23" t="s">
        <v>63</v>
      </c>
      <c r="D18" s="43">
        <f>D19</f>
        <v>0</v>
      </c>
      <c r="E18" s="6"/>
      <c r="F18" s="6"/>
    </row>
    <row r="19" spans="1:6" s="2" customFormat="1" ht="93.6" x14ac:dyDescent="0.3">
      <c r="A19" s="6">
        <v>5</v>
      </c>
      <c r="B19" s="37" t="s">
        <v>52</v>
      </c>
      <c r="C19" s="23" t="s">
        <v>51</v>
      </c>
      <c r="D19" s="43">
        <f>D20+D21</f>
        <v>0</v>
      </c>
      <c r="E19" s="6"/>
      <c r="F19" s="6"/>
    </row>
    <row r="20" spans="1:6" s="2" customFormat="1" x14ac:dyDescent="0.3">
      <c r="A20" s="6">
        <v>6</v>
      </c>
      <c r="B20" s="37" t="s">
        <v>54</v>
      </c>
      <c r="C20" s="23" t="s">
        <v>5</v>
      </c>
      <c r="D20" s="44">
        <v>1.2</v>
      </c>
      <c r="E20" s="6"/>
      <c r="F20" s="6"/>
    </row>
    <row r="21" spans="1:6" s="2" customFormat="1" x14ac:dyDescent="0.3">
      <c r="A21" s="6">
        <v>7</v>
      </c>
      <c r="B21" s="37" t="s">
        <v>55</v>
      </c>
      <c r="C21" s="23" t="s">
        <v>53</v>
      </c>
      <c r="D21" s="44">
        <v>-1.2</v>
      </c>
      <c r="E21" s="6"/>
      <c r="F21" s="6"/>
    </row>
    <row r="22" spans="1:6" s="29" customFormat="1" x14ac:dyDescent="0.3">
      <c r="A22" s="35">
        <v>8</v>
      </c>
      <c r="B22" s="41" t="s">
        <v>57</v>
      </c>
      <c r="C22" s="41" t="s">
        <v>56</v>
      </c>
      <c r="D22" s="39">
        <f>D23</f>
        <v>3020823.6999999997</v>
      </c>
      <c r="E22" s="35"/>
      <c r="F22" s="35"/>
    </row>
    <row r="23" spans="1:6" s="2" customFormat="1" x14ac:dyDescent="0.3">
      <c r="A23" s="6">
        <v>9</v>
      </c>
      <c r="B23" s="37" t="s">
        <v>58</v>
      </c>
      <c r="C23" s="37" t="s">
        <v>59</v>
      </c>
      <c r="D23" s="25">
        <f>D24</f>
        <v>3020823.6999999997</v>
      </c>
      <c r="E23" s="6"/>
      <c r="F23" s="6"/>
    </row>
    <row r="24" spans="1:6" s="29" customFormat="1" ht="37.5" customHeight="1" x14ac:dyDescent="0.3">
      <c r="A24" s="35">
        <v>10</v>
      </c>
      <c r="B24" s="36" t="s">
        <v>47</v>
      </c>
      <c r="C24" s="24" t="s">
        <v>46</v>
      </c>
      <c r="D24" s="38">
        <f>D25+D30+D35</f>
        <v>3020823.6999999997</v>
      </c>
      <c r="E24" s="38">
        <f t="shared" ref="E24:F24" si="1">E25+E30+E35</f>
        <v>0</v>
      </c>
      <c r="F24" s="38">
        <f t="shared" si="1"/>
        <v>0</v>
      </c>
    </row>
    <row r="25" spans="1:6" s="29" customFormat="1" ht="48" customHeight="1" x14ac:dyDescent="0.3">
      <c r="A25" s="35">
        <v>11</v>
      </c>
      <c r="B25" s="36" t="s">
        <v>35</v>
      </c>
      <c r="C25" s="24" t="s">
        <v>33</v>
      </c>
      <c r="D25" s="39">
        <f>D26+D28</f>
        <v>1744546.2</v>
      </c>
      <c r="E25" s="39">
        <f t="shared" ref="E25:F25" si="2">E26+E28</f>
        <v>0</v>
      </c>
      <c r="F25" s="39">
        <f t="shared" si="2"/>
        <v>0</v>
      </c>
    </row>
    <row r="26" spans="1:6" s="2" customFormat="1" ht="50.25" customHeight="1" x14ac:dyDescent="0.3">
      <c r="A26" s="6">
        <v>12</v>
      </c>
      <c r="B26" s="11" t="s">
        <v>36</v>
      </c>
      <c r="C26" s="23" t="s">
        <v>4</v>
      </c>
      <c r="D26" s="25">
        <f>D27</f>
        <v>1710346.5</v>
      </c>
      <c r="E26" s="25">
        <f t="shared" ref="E26:F26" si="3">E27</f>
        <v>0</v>
      </c>
      <c r="F26" s="25">
        <f t="shared" si="3"/>
        <v>0</v>
      </c>
    </row>
    <row r="27" spans="1:6" s="2" customFormat="1" ht="15.75" customHeight="1" x14ac:dyDescent="0.3">
      <c r="A27" s="6">
        <v>13</v>
      </c>
      <c r="B27" s="11" t="s">
        <v>37</v>
      </c>
      <c r="C27" s="23" t="s">
        <v>5</v>
      </c>
      <c r="D27" s="25">
        <v>1710346.5</v>
      </c>
      <c r="E27" s="25">
        <v>0</v>
      </c>
      <c r="F27" s="25">
        <v>0</v>
      </c>
    </row>
    <row r="28" spans="1:6" s="2" customFormat="1" ht="83.25" customHeight="1" x14ac:dyDescent="0.3">
      <c r="A28" s="6">
        <v>14</v>
      </c>
      <c r="B28" s="11" t="s">
        <v>38</v>
      </c>
      <c r="C28" s="23" t="s">
        <v>34</v>
      </c>
      <c r="D28" s="25">
        <f>D29</f>
        <v>34199.699999999997</v>
      </c>
      <c r="E28" s="25">
        <f t="shared" ref="E28:F28" si="4">E29</f>
        <v>0</v>
      </c>
      <c r="F28" s="25">
        <f t="shared" si="4"/>
        <v>0</v>
      </c>
    </row>
    <row r="29" spans="1:6" s="2" customFormat="1" ht="15.75" customHeight="1" x14ac:dyDescent="0.3">
      <c r="A29" s="6">
        <v>15</v>
      </c>
      <c r="B29" s="11" t="s">
        <v>39</v>
      </c>
      <c r="C29" s="23" t="s">
        <v>5</v>
      </c>
      <c r="D29" s="26">
        <v>34199.699999999997</v>
      </c>
      <c r="E29" s="25">
        <v>0</v>
      </c>
      <c r="F29" s="25">
        <v>0</v>
      </c>
    </row>
    <row r="30" spans="1:6" s="29" customFormat="1" ht="31.2" x14ac:dyDescent="0.3">
      <c r="A30" s="35">
        <v>16</v>
      </c>
      <c r="B30" s="36" t="s">
        <v>40</v>
      </c>
      <c r="C30" s="24" t="s">
        <v>66</v>
      </c>
      <c r="D30" s="27">
        <f>D31+D33</f>
        <v>-576184.00000000012</v>
      </c>
      <c r="E30" s="27">
        <f t="shared" ref="E30:F30" si="5">E31+E33</f>
        <v>-2079920</v>
      </c>
      <c r="F30" s="27">
        <f t="shared" si="5"/>
        <v>-2164798.4</v>
      </c>
    </row>
    <row r="31" spans="1:6" s="2" customFormat="1" ht="49.5" customHeight="1" x14ac:dyDescent="0.3">
      <c r="A31" s="6">
        <v>17</v>
      </c>
      <c r="B31" s="11" t="s">
        <v>41</v>
      </c>
      <c r="C31" s="23" t="s">
        <v>4</v>
      </c>
      <c r="D31" s="26">
        <f>D32</f>
        <v>-1430766.1</v>
      </c>
      <c r="E31" s="26">
        <f t="shared" ref="E31:F31" si="6">E32</f>
        <v>-2079920</v>
      </c>
      <c r="F31" s="26">
        <f t="shared" si="6"/>
        <v>-2164798.4</v>
      </c>
    </row>
    <row r="32" spans="1:6" s="2" customFormat="1" x14ac:dyDescent="0.3">
      <c r="A32" s="6">
        <v>18</v>
      </c>
      <c r="B32" s="11" t="s">
        <v>42</v>
      </c>
      <c r="C32" s="23" t="s">
        <v>5</v>
      </c>
      <c r="D32" s="26">
        <v>-1430766.1</v>
      </c>
      <c r="E32" s="25">
        <v>-2079920</v>
      </c>
      <c r="F32" s="25">
        <v>-2164798.4</v>
      </c>
    </row>
    <row r="33" spans="1:6" s="2" customFormat="1" ht="78" x14ac:dyDescent="0.3">
      <c r="A33" s="6">
        <v>19</v>
      </c>
      <c r="B33" s="11" t="s">
        <v>6</v>
      </c>
      <c r="C33" s="23" t="s">
        <v>7</v>
      </c>
      <c r="D33" s="25">
        <f>D34</f>
        <v>854582.1</v>
      </c>
      <c r="E33" s="25">
        <f t="shared" ref="E33:F33" si="7">E34</f>
        <v>0</v>
      </c>
      <c r="F33" s="25">
        <f t="shared" si="7"/>
        <v>0</v>
      </c>
    </row>
    <row r="34" spans="1:6" s="2" customFormat="1" x14ac:dyDescent="0.3">
      <c r="A34" s="6">
        <v>20</v>
      </c>
      <c r="B34" s="11" t="s">
        <v>8</v>
      </c>
      <c r="C34" s="23" t="s">
        <v>5</v>
      </c>
      <c r="D34" s="25">
        <f>854582.1</f>
        <v>854582.1</v>
      </c>
      <c r="E34" s="25">
        <v>0</v>
      </c>
      <c r="F34" s="25">
        <v>0</v>
      </c>
    </row>
    <row r="35" spans="1:6" s="29" customFormat="1" ht="51.75" customHeight="1" x14ac:dyDescent="0.3">
      <c r="A35" s="35">
        <v>21</v>
      </c>
      <c r="B35" s="36" t="s">
        <v>45</v>
      </c>
      <c r="C35" s="24" t="s">
        <v>43</v>
      </c>
      <c r="D35" s="27">
        <f>D36</f>
        <v>1852461.5</v>
      </c>
      <c r="E35" s="27">
        <f t="shared" ref="E35:F36" si="8">E36</f>
        <v>2079920</v>
      </c>
      <c r="F35" s="27">
        <f t="shared" si="8"/>
        <v>2164798.4</v>
      </c>
    </row>
    <row r="36" spans="1:6" s="2" customFormat="1" ht="51.75" customHeight="1" x14ac:dyDescent="0.3">
      <c r="A36" s="6">
        <v>22</v>
      </c>
      <c r="B36" s="11" t="s">
        <v>9</v>
      </c>
      <c r="C36" s="23" t="s">
        <v>44</v>
      </c>
      <c r="D36" s="26">
        <f>D37</f>
        <v>1852461.5</v>
      </c>
      <c r="E36" s="26">
        <f t="shared" si="8"/>
        <v>2079920</v>
      </c>
      <c r="F36" s="26">
        <f t="shared" si="8"/>
        <v>2164798.4</v>
      </c>
    </row>
    <row r="37" spans="1:6" s="2" customFormat="1" x14ac:dyDescent="0.3">
      <c r="A37" s="6">
        <v>23</v>
      </c>
      <c r="B37" s="11" t="s">
        <v>10</v>
      </c>
      <c r="C37" s="23" t="s">
        <v>5</v>
      </c>
      <c r="D37" s="26">
        <f>1430766.1+421695.4</f>
        <v>1852461.5</v>
      </c>
      <c r="E37" s="25">
        <v>2079920</v>
      </c>
      <c r="F37" s="25">
        <v>2164798.4</v>
      </c>
    </row>
    <row r="38" spans="1:6" s="29" customFormat="1" x14ac:dyDescent="0.3">
      <c r="A38" s="8"/>
      <c r="B38" s="8" t="s">
        <v>11</v>
      </c>
      <c r="C38" s="8"/>
      <c r="D38" s="28">
        <f>D15+D24</f>
        <v>3020823.6999999997</v>
      </c>
      <c r="E38" s="28">
        <f t="shared" ref="E38:F38" si="9">E24</f>
        <v>0</v>
      </c>
      <c r="F38" s="28">
        <f t="shared" si="9"/>
        <v>0</v>
      </c>
    </row>
    <row r="39" spans="1:6" s="2" customFormat="1" x14ac:dyDescent="0.3">
      <c r="A39" s="3"/>
      <c r="B39" s="3"/>
      <c r="C39" s="3"/>
      <c r="D39" s="10"/>
    </row>
    <row r="40" spans="1:6" s="3" customFormat="1" x14ac:dyDescent="0.3"/>
    <row r="41" spans="1:6" s="2" customFormat="1" x14ac:dyDescent="0.3">
      <c r="A41" s="45" t="s">
        <v>12</v>
      </c>
      <c r="B41" s="45"/>
      <c r="C41" s="45"/>
      <c r="D41" s="45"/>
      <c r="F41" s="33" t="s">
        <v>1</v>
      </c>
    </row>
    <row r="42" spans="1:6" s="2" customFormat="1" x14ac:dyDescent="0.3">
      <c r="A42" s="48" t="s">
        <v>2</v>
      </c>
      <c r="B42" s="48" t="s">
        <v>13</v>
      </c>
      <c r="C42" s="48" t="s">
        <v>3</v>
      </c>
      <c r="D42" s="48" t="s">
        <v>19</v>
      </c>
      <c r="E42" s="47" t="s">
        <v>48</v>
      </c>
      <c r="F42" s="47"/>
    </row>
    <row r="43" spans="1:6" s="2" customFormat="1" x14ac:dyDescent="0.3">
      <c r="A43" s="49"/>
      <c r="B43" s="49"/>
      <c r="C43" s="49"/>
      <c r="D43" s="49"/>
      <c r="E43" s="12" t="s">
        <v>20</v>
      </c>
      <c r="F43" s="12" t="s">
        <v>21</v>
      </c>
    </row>
    <row r="44" spans="1:6" s="2" customFormat="1" ht="24.75" customHeight="1" x14ac:dyDescent="0.3">
      <c r="A44" s="6">
        <v>1</v>
      </c>
      <c r="B44" s="6" t="s">
        <v>14</v>
      </c>
      <c r="C44" s="11" t="s">
        <v>15</v>
      </c>
      <c r="D44" s="25">
        <v>-1283316.2</v>
      </c>
      <c r="E44" s="5">
        <v>0</v>
      </c>
      <c r="F44" s="5">
        <v>0</v>
      </c>
    </row>
    <row r="45" spans="1:6" s="2" customFormat="1" ht="31.2" x14ac:dyDescent="0.3">
      <c r="A45" s="6">
        <v>2</v>
      </c>
      <c r="B45" s="6" t="s">
        <v>16</v>
      </c>
      <c r="C45" s="11" t="s">
        <v>17</v>
      </c>
      <c r="D45" s="25">
        <v>0</v>
      </c>
      <c r="E45" s="5">
        <v>0</v>
      </c>
      <c r="F45" s="5">
        <v>0</v>
      </c>
    </row>
    <row r="46" spans="1:6" s="2" customFormat="1" x14ac:dyDescent="0.3">
      <c r="A46" s="7"/>
      <c r="B46" s="8" t="s">
        <v>11</v>
      </c>
      <c r="C46" s="8"/>
      <c r="D46" s="28">
        <f>D44+D45</f>
        <v>-1283316.2</v>
      </c>
      <c r="E46" s="9">
        <f t="shared" ref="E46:F46" si="10">E44+E45</f>
        <v>0</v>
      </c>
      <c r="F46" s="9">
        <f t="shared" si="10"/>
        <v>0</v>
      </c>
    </row>
    <row r="48" spans="1:6" x14ac:dyDescent="0.3">
      <c r="D48" s="22"/>
    </row>
  </sheetData>
  <mergeCells count="19">
    <mergeCell ref="A42:A43"/>
    <mergeCell ref="B42:B43"/>
    <mergeCell ref="C42:C43"/>
    <mergeCell ref="D42:D43"/>
    <mergeCell ref="E42:F42"/>
    <mergeCell ref="A41:D41"/>
    <mergeCell ref="A3:D3"/>
    <mergeCell ref="A1:F1"/>
    <mergeCell ref="E13:F13"/>
    <mergeCell ref="E4:F4"/>
    <mergeCell ref="D4:D5"/>
    <mergeCell ref="C4:C5"/>
    <mergeCell ref="B4:B5"/>
    <mergeCell ref="A12:D12"/>
    <mergeCell ref="A4:A5"/>
    <mergeCell ref="A13:A14"/>
    <mergeCell ref="B13:B14"/>
    <mergeCell ref="C13:C14"/>
    <mergeCell ref="D13:D14"/>
  </mergeCells>
  <pageMargins left="0.70866141732283472" right="0.70866141732283472" top="0.65" bottom="0.4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D12"/>
  <sheetViews>
    <sheetView workbookViewId="0">
      <selection activeCell="D8" sqref="D8:D12"/>
    </sheetView>
  </sheetViews>
  <sheetFormatPr defaultRowHeight="14.4" x14ac:dyDescent="0.3"/>
  <sheetData>
    <row r="8" spans="4:4" x14ac:dyDescent="0.3">
      <c r="D8">
        <v>1710346.5</v>
      </c>
    </row>
    <row r="9" spans="4:4" x14ac:dyDescent="0.3">
      <c r="D9">
        <v>34199.699999999997</v>
      </c>
    </row>
    <row r="10" spans="4:4" x14ac:dyDescent="0.3">
      <c r="D10">
        <v>318.39999999999998</v>
      </c>
    </row>
    <row r="11" spans="4:4" x14ac:dyDescent="0.3">
      <c r="D11">
        <v>-7038.7</v>
      </c>
    </row>
    <row r="12" spans="4:4" x14ac:dyDescent="0.3">
      <c r="D12">
        <v>-318.39999999999998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gPavlov</cp:lastModifiedBy>
  <cp:lastPrinted>2020-06-22T08:29:06Z</cp:lastPrinted>
  <dcterms:created xsi:type="dcterms:W3CDTF">2020-04-02T10:43:05Z</dcterms:created>
  <dcterms:modified xsi:type="dcterms:W3CDTF">2020-08-06T09:46:24Z</dcterms:modified>
</cp:coreProperties>
</file>