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855" windowHeight="1252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2" i="1"/>
  <c r="E46" l="1"/>
  <c r="F46"/>
  <c r="D46"/>
  <c r="D55"/>
  <c r="E22" l="1"/>
  <c r="F22"/>
  <c r="E65" l="1"/>
  <c r="D53"/>
  <c r="D51"/>
  <c r="D64"/>
  <c r="E57"/>
  <c r="F57"/>
  <c r="D57"/>
  <c r="E49"/>
  <c r="F49"/>
  <c r="D49"/>
  <c r="E43"/>
  <c r="F43"/>
  <c r="D43"/>
  <c r="D31"/>
  <c r="D30" s="1"/>
  <c r="D29" s="1"/>
  <c r="D28" s="1"/>
  <c r="D27" s="1"/>
  <c r="F65"/>
  <c r="D47" l="1"/>
  <c r="E47"/>
  <c r="F47"/>
  <c r="E41"/>
  <c r="E40" s="1"/>
  <c r="F41"/>
  <c r="F40" s="1"/>
  <c r="E38"/>
  <c r="E37" s="1"/>
  <c r="F38"/>
  <c r="F37" s="1"/>
  <c r="D41"/>
  <c r="D38"/>
  <c r="D37" s="1"/>
  <c r="D40" l="1"/>
  <c r="F36"/>
  <c r="F35" s="1"/>
  <c r="F34" s="1"/>
  <c r="F33" s="1"/>
  <c r="F32" s="1"/>
  <c r="F31" s="1"/>
  <c r="F30" s="1"/>
  <c r="F29" s="1"/>
  <c r="F28" s="1"/>
  <c r="F27" s="1"/>
  <c r="F59" s="1"/>
  <c r="F66" s="1"/>
  <c r="F64" l="1"/>
  <c r="F67"/>
  <c r="D36"/>
  <c r="E36"/>
  <c r="E35" s="1"/>
  <c r="E34" s="1"/>
  <c r="E33" s="1"/>
  <c r="E32" s="1"/>
  <c r="E31" s="1"/>
  <c r="E30" s="1"/>
  <c r="E29" s="1"/>
  <c r="E28" s="1"/>
  <c r="E27" s="1"/>
  <c r="E59" s="1"/>
  <c r="E66" s="1"/>
  <c r="E64" l="1"/>
  <c r="E67"/>
  <c r="D35"/>
  <c r="D34" s="1"/>
  <c r="D59" s="1"/>
  <c r="D67"/>
</calcChain>
</file>

<file path=xl/sharedStrings.xml><?xml version="1.0" encoding="utf-8"?>
<sst xmlns="http://schemas.openxmlformats.org/spreadsheetml/2006/main" count="133" uniqueCount="108">
  <si>
    <t>Распределение бюджетных ассигнований</t>
  </si>
  <si>
    <t>тыс.руб.</t>
  </si>
  <si>
    <t>Номер</t>
  </si>
  <si>
    <t>Наименование</t>
  </si>
  <si>
    <t>Софинансирование расходов медицинских организаций на оплату труда врачей и среднего медицинского персонала</t>
  </si>
  <si>
    <t>Социальное обеспечение и иные выплаты населению</t>
  </si>
  <si>
    <t>395 09 09 01 5 00 99999</t>
  </si>
  <si>
    <t xml:space="preserve">Финансовое обеспечение мероприятий по организации дополнительного профессионального образования медицинских работников по программам повышения квалификации, а также по приобретению и проведению ремонта медицинского оборудования  </t>
  </si>
  <si>
    <t>395 09 09 01 5 00 99999 300</t>
  </si>
  <si>
    <t>395 09 09 01 6 00 50930</t>
  </si>
  <si>
    <t>395 09 09 01 6 00 50930 300</t>
  </si>
  <si>
    <t>Итого</t>
  </si>
  <si>
    <t>Источники внутреннего финансирования дефицита бюджета</t>
  </si>
  <si>
    <t>Код бюджетной классификации РФ</t>
  </si>
  <si>
    <t>000 01 05 02 01 00 0000 510</t>
  </si>
  <si>
    <t>Увеличение прочих остатков денежных средств бюджетов</t>
  </si>
  <si>
    <t>000 01 05 02 01 00 0000 610</t>
  </si>
  <si>
    <t>Уменьшение прочих остатков денежных средств бюджетов</t>
  </si>
  <si>
    <t>2021 год</t>
  </si>
  <si>
    <t>2022 год</t>
  </si>
  <si>
    <t>Доходы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</si>
  <si>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</si>
  <si>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395 2 02 55257 09 0000 150</t>
  </si>
  <si>
    <t>395 2 02 55258 09 0000 150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</si>
  <si>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</si>
  <si>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395 2 19 50930 09 0000 150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</si>
  <si>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</si>
  <si>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</si>
  <si>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Осуществление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</si>
  <si>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395 09 09 01 1 00 00000</t>
  </si>
  <si>
    <t>395 09 09 01 1 00 52580</t>
  </si>
  <si>
    <t>395 09 09 01 1 00 52580 300</t>
  </si>
  <si>
    <t>395 09 09 01 5 00 00000</t>
  </si>
  <si>
    <t>395 09 09 01 5 00 50938</t>
  </si>
  <si>
    <t>395 09 09 01 5 00 50938 300</t>
  </si>
  <si>
    <t>Подпрограмма "Медицинская помощь в рамках Территориальной программы обязательного медицинского страхования"</t>
  </si>
  <si>
    <t xml:space="preserve">Финансовое обеспечение организации обязательного медицинского страхования на территории Санкт-Петербурга </t>
  </si>
  <si>
    <t>395 09 09 01 6 00 00000</t>
  </si>
  <si>
    <t>Государственная программа Санкт-Петербурга "Развитие здравоохранения в Санкт-Петербурге"</t>
  </si>
  <si>
    <t>395 09 09 01 0 00 00000</t>
  </si>
  <si>
    <t>Плановый период</t>
  </si>
  <si>
    <t>395 01 00</t>
  </si>
  <si>
    <t>ОБЩЕГОСУДАРСТВЕННЫЕ ВОПРОСЫ</t>
  </si>
  <si>
    <t>Финансовое обеспечение организации обязательного медицинского страхования на территории Санкт-Петербурга в рамках непрограммных направлений деятельности государственного учреждения "Территориальный фонд обязательного медицинского страхования Санкт-Петербурга"</t>
  </si>
  <si>
    <t>395 01 13 73 2 00 50930</t>
  </si>
  <si>
    <t>Иные бюджетные ассигнования</t>
  </si>
  <si>
    <t>395 01 13 73 2 00 50930 800</t>
  </si>
  <si>
    <t>ЗДРАВООХРАНЕНИЕ</t>
  </si>
  <si>
    <t>395 09 00</t>
  </si>
  <si>
    <t>395 09 09</t>
  </si>
  <si>
    <t>Другие вопросы в области здравоохранения</t>
  </si>
  <si>
    <t>395 01 13</t>
  </si>
  <si>
    <t>Другие общегосударственные вопросы</t>
  </si>
  <si>
    <t>Непрограммные направления деятельности органов управления государственных внебюджетных фондов Российской Федерации</t>
  </si>
  <si>
    <t>Выполнение функций аппаратами государственных внебюджетных фондов Российской Федерации</t>
  </si>
  <si>
    <t>395 01 13 73 0 00 00000</t>
  </si>
  <si>
    <t>395 01 13 73 2 00 00000</t>
  </si>
  <si>
    <t>Подпрограмма "Формирование эффективной системы оказания медицинской помощи"</t>
  </si>
  <si>
    <t>Сводный перечень изменений показателей бюджета Территориального фонда обязательного медицинского страхования  Санкт-Петербурга на 2021 год и на плановый период 2022 и 2023 годов</t>
  </si>
  <si>
    <t>2023 год</t>
  </si>
  <si>
    <t>395 1 16 10100 09 0000 140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</si>
  <si>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</si>
  <si>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395 1 16 10127 01 0000 140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</si>
  <si>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</si>
  <si>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395 2 02 50203 09 0000 150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</si>
  <si>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</si>
  <si>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395 2 19 55257 09 0000 150</t>
  </si>
  <si>
    <t>Возврат остатков межбюджетных трансфертов прошлых лет на финансовое обеспечение формирования нормированного страхового запаса территориального фонда обязательного медицинского страхования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</si>
  <si>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395 2 19 55258 09 0000 150</t>
  </si>
  <si>
    <t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</si>
  <si>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Закупка товаров, работ и услуг для государственных (муниципальных) нужд</t>
  </si>
  <si>
    <t>395 01 13 73 2 00 50930 200</t>
  </si>
  <si>
    <t>395 09 09 01 5 00 99999 600</t>
  </si>
  <si>
    <t>Предоставление субсидий бюджетным, автономным учреждениям и иным некоммерческим организациям</t>
  </si>
  <si>
    <t>Возмещение другим территориальным фондам обязательного медицинского страхования затрат по оплате стоимости медицинской помощи, оказанной за пределами Санкт-Петербурга застрахованным лицам, которым полис обязательного медицинского страхования выдан в Санкт-Петербурге, в объеме, предусмотренном базовой программой обязательного медицинского страхования</t>
  </si>
  <si>
    <t>Межбюджетные трансферты</t>
  </si>
  <si>
    <t>395 09 09 01 6 00 50939</t>
  </si>
  <si>
    <t>395 09 09 01 6 00 50939 500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</si>
  <si>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</si>
  <si>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395 09 09 01 6 00 99999</t>
  </si>
  <si>
    <t>395 09 09 01 6 00 99999 300</t>
  </si>
  <si>
    <t>Изменение остатков средств на счетах по учету средств бюджетов</t>
  </si>
  <si>
    <t>000 01 05 00 00 00 0000 500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</si>
  <si>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 прошлых лет</t>
  </si>
  <si>
    <t>395 2 18 73000 09 0000 150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</si>
  <si>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</si>
  <si>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395 2 19 73000 09 0000 150</t>
  </si>
  <si>
    <t>Межбюджетные трансферты, передаваемые бюджетам территориальных фондов обязательного медицинского страхования субъектов Российской Федерации и г.Байконура на дополнительное финансовое обеспечение оказания медицинской помощи лицам, застрахованным по обязательному медицинскому страхованию, с заболеванием и (или) подозрением на заболевание новой коронавирусной инфекцией в рамках реализации территориальной программы обязательного медицинского страхования</t>
  </si>
  <si>
    <t>395 2 02 55231 09 0000 150</t>
  </si>
  <si>
    <t>Межбюджетные трансферты, передаваемые бюджетам территориальных фондов обязательного медицинского страхования на  финансовое обеспечение проведения углубленной диспансеризации застрахованных по обязательному медицинскому страхованию лиц, перенесших новую коронавирусную инфекцию (COVID-19)</t>
  </si>
  <si>
    <t>395 2 02 55622 09 0000 150</t>
  </si>
  <si>
    <t>Дополнительное финансовое обеспечение оказания медицинской помощи лицам, застрахованным по обязательному медицинскому страхованию, с заболеванием и (или) подозрением на заболевание новой коронавирусной инфекцией в рамках реализации территориальной программы обязательного медицинского страхования</t>
  </si>
  <si>
    <t>Финансовое обеспечение проведения углубленной диспансеризации застрахованных по обязательному медицинскому страхованию лиц, перенесших новую коронавирусную инфекцию (COVID-19)</t>
  </si>
  <si>
    <t>395 09 09 01 6 00 52310</t>
  </si>
  <si>
    <t>395 09 09 01 6 00 52310 300</t>
  </si>
  <si>
    <t>395 09 09 01 6 00 56220</t>
  </si>
  <si>
    <t>395 09 09 01 6 00 56220 300</t>
  </si>
  <si>
    <t>395 2 18 51360 09 0000 150</t>
  </si>
  <si>
    <t>Доходы бюджета территориального фонда обязательного медицинского страхования от возврата остатков  межбюджетных трансфертов прошлых лет на осуществление единовременных выплат медицинским работникам</t>
  </si>
  <si>
    <t>395 2 19 51360 09 0000 150</t>
  </si>
  <si>
    <t>Возврат остатков межбюджетных трансфертов прошлых лет на осуществление единовременных выплат медицинским работникам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</si>
  <si>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 xml:space="preserve">Межбюджетные трансферты, передаваемые бюджетам территориальных фондов обязательного медицинского страхования на дополнительное финансовое обеспечение оказания медицинской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 </t>
  </si>
  <si>
    <t xml:space="preserve">Дополнительное финансовое обеспечение оказания медицинской помощи лицам, застрахованным по обязательному медицинскому страхованию, в том числе с заболеванием и (или) подозрением на заболевание новой коронавирусной инфекцией (COVID-19), в рамках реализации территориальных программ обязательного медицинского страхования </t>
  </si>
  <si>
    <t>395 2 02 55849 09 0000 150</t>
  </si>
  <si>
    <t>395 09 09 1 6 00 58490</t>
  </si>
  <si>
    <t>395 09 09 1 6 00 58490 300</t>
  </si>
  <si>
    <t>395 2 02 50202 09 0000 150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</si>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</sst>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9"/>
  <sheetViews>
    <sheetView tabSelected="1" topLeftCell="A16" workbookViewId="0">
      <selection activeCell="C9" sqref="C9"/>
    </sheetView>
  </sheetViews>
  <sheetFormatPr defaultColWidth="58.42578125" defaultRowHeight="15.75"/>
  <cols>
    <col min="1" max="1" width="7.28515625" style="1" bestFit="1" customWidth="1"/>
    <col min="2" max="2" width="28.5703125" style="1" customWidth="1"/>
    <col min="3" max="3" width="48.28515625" style="1" customWidth="1"/>
    <col min="4" max="4" width="12.7109375" style="1" bestFit="1" customWidth="1"/>
    <col min="5" max="5" width="11.28515625" style="1" customWidth="1"/>
    <col min="6" max="6" width="11" style="1" bestFit="1" customWidth="1"/>
    <col min="7" max="16384" width="58.42578125" style="1"/>
  </cols>
  <sheetData>
    <row r="1" spans="1:6" ht="35.25" customHeight="1">
      <c r="A1" s="44" t="s">
        <v>58</v>
      </c>
      <c r="B1" s="44"/>
      <c r="C1" s="44"/>
      <c r="D1" s="44"/>
      <c r="E1" s="44"/>
      <c r="F1" s="44"/>
    </row>
    <row r="3" spans="1:6">
      <c r="A3" s="43" t="s">
        <v>20</v>
      </c>
      <c r="B3" s="43"/>
      <c r="C3" s="43"/>
      <c r="D3" s="43"/>
      <c r="F3" s="4" t="s">
        <v>1</v>
      </c>
    </row>
    <row r="4" spans="1:6">
      <c r="A4" s="46" t="s">
        <v>2</v>
      </c>
      <c r="B4" s="46" t="s">
        <v>13</v>
      </c>
      <c r="C4" s="46" t="s">
        <v>3</v>
      </c>
      <c r="D4" s="46" t="s">
        <v>18</v>
      </c>
      <c r="E4" s="45" t="s">
        <v>40</v>
      </c>
      <c r="F4" s="45"/>
    </row>
    <row r="5" spans="1:6">
      <c r="A5" s="47"/>
      <c r="B5" s="47"/>
      <c r="C5" s="47"/>
      <c r="D5" s="47"/>
      <c r="E5" s="32" t="s">
        <v>19</v>
      </c>
      <c r="F5" s="32" t="s">
        <v>59</v>
      </c>
    </row>
    <row r="6" spans="1:6" ht="97.5" customHeight="1">
      <c r="A6" s="37">
        <v>1</v>
      </c>
      <c r="B6" s="10" t="s">
        <v>60</v>
      </c>
      <c r="C6" s="9" t="s">
        <v>61</v>
      </c>
      <c r="D6" s="11">
        <v>78343</v>
      </c>
      <c r="E6" s="13">
        <v>0</v>
      </c>
      <c r="F6" s="13">
        <v>0</v>
      </c>
    </row>
    <row r="7" spans="1:6" ht="120.75" customHeight="1">
      <c r="A7" s="5">
        <v>2</v>
      </c>
      <c r="B7" s="12" t="s">
        <v>62</v>
      </c>
      <c r="C7" s="8" t="s">
        <v>63</v>
      </c>
      <c r="D7" s="40">
        <v>4243.8</v>
      </c>
      <c r="E7" s="13">
        <v>0</v>
      </c>
      <c r="F7" s="13">
        <v>0</v>
      </c>
    </row>
    <row r="8" spans="1:6" ht="145.5" customHeight="1">
      <c r="A8" s="5">
        <v>3</v>
      </c>
      <c r="B8" s="12" t="s">
        <v>106</v>
      </c>
      <c r="C8" s="8" t="s">
        <v>107</v>
      </c>
      <c r="D8" s="40">
        <v>99315.3</v>
      </c>
      <c r="E8" s="13"/>
      <c r="F8" s="13"/>
    </row>
    <row r="9" spans="1:6" ht="143.25" customHeight="1">
      <c r="A9" s="5">
        <v>4</v>
      </c>
      <c r="B9" s="12" t="s">
        <v>64</v>
      </c>
      <c r="C9" s="8" t="s">
        <v>65</v>
      </c>
      <c r="D9" s="13">
        <v>49657.7</v>
      </c>
      <c r="E9" s="13">
        <v>0</v>
      </c>
      <c r="F9" s="13">
        <v>0</v>
      </c>
    </row>
    <row r="10" spans="1:6" ht="199.5" customHeight="1">
      <c r="A10" s="5">
        <v>5</v>
      </c>
      <c r="B10" s="12" t="s">
        <v>88</v>
      </c>
      <c r="C10" s="8" t="s">
        <v>87</v>
      </c>
      <c r="D10" s="13">
        <v>1962207.9</v>
      </c>
      <c r="E10" s="13">
        <v>0</v>
      </c>
      <c r="F10" s="13">
        <v>0</v>
      </c>
    </row>
    <row r="11" spans="1:6" s="2" customFormat="1" ht="112.5" customHeight="1">
      <c r="A11" s="5">
        <v>6</v>
      </c>
      <c r="B11" s="12" t="s">
        <v>22</v>
      </c>
      <c r="C11" s="8" t="s">
        <v>21</v>
      </c>
      <c r="D11" s="13">
        <v>939054.3</v>
      </c>
      <c r="E11" s="13">
        <v>0</v>
      </c>
      <c r="F11" s="13">
        <v>0</v>
      </c>
    </row>
    <row r="12" spans="1:6" s="2" customFormat="1" ht="144.75" customHeight="1">
      <c r="A12" s="5">
        <v>7</v>
      </c>
      <c r="B12" s="12" t="s">
        <v>23</v>
      </c>
      <c r="C12" s="8" t="s">
        <v>24</v>
      </c>
      <c r="D12" s="13">
        <v>34885</v>
      </c>
      <c r="E12" s="13">
        <v>0</v>
      </c>
      <c r="F12" s="13">
        <v>0</v>
      </c>
    </row>
    <row r="13" spans="1:6" s="2" customFormat="1" ht="137.25" customHeight="1">
      <c r="A13" s="5">
        <v>8</v>
      </c>
      <c r="B13" s="12" t="s">
        <v>90</v>
      </c>
      <c r="C13" s="8" t="s">
        <v>89</v>
      </c>
      <c r="D13" s="13">
        <v>278548</v>
      </c>
      <c r="E13" s="13">
        <v>0</v>
      </c>
      <c r="F13" s="13">
        <v>0</v>
      </c>
    </row>
    <row r="14" spans="1:6" s="2" customFormat="1" ht="194.25" customHeight="1">
      <c r="A14" s="5">
        <v>9</v>
      </c>
      <c r="B14" s="12" t="s">
        <v>103</v>
      </c>
      <c r="C14" s="8" t="s">
        <v>101</v>
      </c>
      <c r="D14" s="13">
        <v>4524431.8</v>
      </c>
      <c r="E14" s="13">
        <v>0</v>
      </c>
      <c r="F14" s="13">
        <v>0</v>
      </c>
    </row>
    <row r="15" spans="1:6" s="2" customFormat="1" ht="101.25" customHeight="1">
      <c r="A15" s="5">
        <v>10</v>
      </c>
      <c r="B15" s="12" t="s">
        <v>97</v>
      </c>
      <c r="C15" s="8" t="s">
        <v>98</v>
      </c>
      <c r="D15" s="42">
        <v>145.19999999999999</v>
      </c>
      <c r="E15" s="13">
        <v>0</v>
      </c>
      <c r="F15" s="13">
        <v>0</v>
      </c>
    </row>
    <row r="16" spans="1:6" s="2" customFormat="1" ht="80.25" customHeight="1">
      <c r="A16" s="5">
        <v>11</v>
      </c>
      <c r="B16" s="12" t="s">
        <v>84</v>
      </c>
      <c r="C16" s="8" t="s">
        <v>83</v>
      </c>
      <c r="D16" s="13">
        <v>386.2</v>
      </c>
      <c r="E16" s="13">
        <v>0</v>
      </c>
      <c r="F16" s="13">
        <v>0</v>
      </c>
    </row>
    <row r="17" spans="1:6" s="2" customFormat="1" ht="130.5" customHeight="1">
      <c r="A17" s="5">
        <v>12</v>
      </c>
      <c r="B17" s="12" t="s">
        <v>25</v>
      </c>
      <c r="C17" s="8" t="s">
        <v>26</v>
      </c>
      <c r="D17" s="13">
        <v>-74177.3</v>
      </c>
      <c r="E17" s="13">
        <v>0</v>
      </c>
      <c r="F17" s="13">
        <v>0</v>
      </c>
    </row>
    <row r="18" spans="1:6" s="2" customFormat="1" ht="114.75" customHeight="1">
      <c r="A18" s="5">
        <v>13</v>
      </c>
      <c r="B18" s="12" t="s">
        <v>99</v>
      </c>
      <c r="C18" s="8" t="s">
        <v>100</v>
      </c>
      <c r="D18" s="42">
        <v>-145.19999999999999</v>
      </c>
      <c r="E18" s="13">
        <v>0</v>
      </c>
      <c r="F18" s="13">
        <v>0</v>
      </c>
    </row>
    <row r="19" spans="1:6" s="2" customFormat="1" ht="147.75" customHeight="1">
      <c r="A19" s="5">
        <v>14</v>
      </c>
      <c r="B19" s="12" t="s">
        <v>66</v>
      </c>
      <c r="C19" s="8" t="s">
        <v>67</v>
      </c>
      <c r="D19" s="13">
        <v>-1242648.8999999999</v>
      </c>
      <c r="E19" s="13">
        <v>0</v>
      </c>
      <c r="F19" s="13">
        <v>0</v>
      </c>
    </row>
    <row r="20" spans="1:6" s="2" customFormat="1" ht="192.75" customHeight="1">
      <c r="A20" s="5">
        <v>15</v>
      </c>
      <c r="B20" s="12" t="s">
        <v>68</v>
      </c>
      <c r="C20" s="8" t="s">
        <v>69</v>
      </c>
      <c r="D20" s="13">
        <v>-17100</v>
      </c>
      <c r="E20" s="13">
        <v>0</v>
      </c>
      <c r="F20" s="13">
        <v>0</v>
      </c>
    </row>
    <row r="21" spans="1:6" s="2" customFormat="1" ht="112.5" customHeight="1">
      <c r="A21" s="48">
        <v>16</v>
      </c>
      <c r="B21" s="12" t="s">
        <v>86</v>
      </c>
      <c r="C21" s="8" t="s">
        <v>85</v>
      </c>
      <c r="D21" s="13">
        <v>-1037.5999999999999</v>
      </c>
      <c r="E21" s="13">
        <v>0</v>
      </c>
      <c r="F21" s="13">
        <v>0</v>
      </c>
    </row>
    <row r="22" spans="1:6" s="21" customFormat="1">
      <c r="A22" s="22"/>
      <c r="B22" s="22" t="s">
        <v>11</v>
      </c>
      <c r="C22" s="22"/>
      <c r="D22" s="23">
        <f>D6+D7+D8+D9+D10+D11+D12+D13+D14+D15+D16+D17+D18+D19+D20+D21</f>
        <v>6636109.2000000011</v>
      </c>
      <c r="E22" s="23">
        <f>E6+E7+E9+E10+E11+E12+E13++E15+E16+E17+E18+E19+E20+E21</f>
        <v>0</v>
      </c>
      <c r="F22" s="23">
        <f>F6+F7+F9+F10+F11+F12+F13++F15+F16+F17+F18+F19+F20+F21</f>
        <v>0</v>
      </c>
    </row>
    <row r="23" spans="1:6" s="21" customFormat="1">
      <c r="A23" s="38"/>
      <c r="B23" s="38"/>
      <c r="C23" s="38"/>
      <c r="D23" s="39"/>
      <c r="E23" s="39"/>
      <c r="F23" s="39"/>
    </row>
    <row r="24" spans="1:6" s="2" customFormat="1">
      <c r="A24" s="43" t="s">
        <v>0</v>
      </c>
      <c r="B24" s="43"/>
      <c r="C24" s="43"/>
      <c r="D24" s="43"/>
      <c r="F24" s="24" t="s">
        <v>1</v>
      </c>
    </row>
    <row r="25" spans="1:6" s="2" customFormat="1">
      <c r="A25" s="46" t="s">
        <v>2</v>
      </c>
      <c r="B25" s="46" t="s">
        <v>13</v>
      </c>
      <c r="C25" s="46" t="s">
        <v>3</v>
      </c>
      <c r="D25" s="46" t="s">
        <v>18</v>
      </c>
      <c r="E25" s="45" t="s">
        <v>40</v>
      </c>
      <c r="F25" s="45"/>
    </row>
    <row r="26" spans="1:6" s="2" customFormat="1">
      <c r="A26" s="47"/>
      <c r="B26" s="47"/>
      <c r="C26" s="47"/>
      <c r="D26" s="47"/>
      <c r="E26" s="41" t="s">
        <v>19</v>
      </c>
      <c r="F26" s="41" t="s">
        <v>59</v>
      </c>
    </row>
    <row r="27" spans="1:6" s="21" customFormat="1">
      <c r="A27" s="25">
        <v>1</v>
      </c>
      <c r="B27" s="25" t="s">
        <v>41</v>
      </c>
      <c r="C27" s="30" t="s">
        <v>42</v>
      </c>
      <c r="D27" s="33">
        <f>D28</f>
        <v>0</v>
      </c>
      <c r="E27" s="33">
        <f t="shared" ref="E27:F30" si="0">E28</f>
        <v>0</v>
      </c>
      <c r="F27" s="33">
        <f t="shared" si="0"/>
        <v>0</v>
      </c>
    </row>
    <row r="28" spans="1:6" s="2" customFormat="1">
      <c r="A28" s="5">
        <v>2</v>
      </c>
      <c r="B28" s="5" t="s">
        <v>51</v>
      </c>
      <c r="C28" s="27" t="s">
        <v>52</v>
      </c>
      <c r="D28" s="34">
        <f>D29</f>
        <v>0</v>
      </c>
      <c r="E28" s="34">
        <f t="shared" si="0"/>
        <v>0</v>
      </c>
      <c r="F28" s="34">
        <f t="shared" si="0"/>
        <v>0</v>
      </c>
    </row>
    <row r="29" spans="1:6" s="2" customFormat="1" ht="54.75" customHeight="1">
      <c r="A29" s="5">
        <v>3</v>
      </c>
      <c r="B29" s="5" t="s">
        <v>55</v>
      </c>
      <c r="C29" s="15" t="s">
        <v>53</v>
      </c>
      <c r="D29" s="34">
        <f>D30</f>
        <v>0</v>
      </c>
      <c r="E29" s="34">
        <f t="shared" si="0"/>
        <v>0</v>
      </c>
      <c r="F29" s="34">
        <f t="shared" si="0"/>
        <v>0</v>
      </c>
    </row>
    <row r="30" spans="1:6" s="2" customFormat="1" ht="47.25">
      <c r="A30" s="5">
        <v>4</v>
      </c>
      <c r="B30" s="5" t="s">
        <v>56</v>
      </c>
      <c r="C30" s="15" t="s">
        <v>54</v>
      </c>
      <c r="D30" s="34">
        <f>D31</f>
        <v>0</v>
      </c>
      <c r="E30" s="34">
        <f t="shared" si="0"/>
        <v>0</v>
      </c>
      <c r="F30" s="34">
        <f t="shared" si="0"/>
        <v>0</v>
      </c>
    </row>
    <row r="31" spans="1:6" s="2" customFormat="1" ht="114" customHeight="1">
      <c r="A31" s="5">
        <v>5</v>
      </c>
      <c r="B31" s="5" t="s">
        <v>44</v>
      </c>
      <c r="C31" s="15" t="s">
        <v>43</v>
      </c>
      <c r="D31" s="34">
        <f>D32+D33</f>
        <v>0</v>
      </c>
      <c r="E31" s="34">
        <f t="shared" ref="E31:F31" si="1">E32+E33</f>
        <v>0</v>
      </c>
      <c r="F31" s="34">
        <f t="shared" si="1"/>
        <v>0</v>
      </c>
    </row>
    <row r="32" spans="1:6" s="2" customFormat="1" ht="37.5" customHeight="1">
      <c r="A32" s="5">
        <v>6</v>
      </c>
      <c r="B32" s="5" t="s">
        <v>71</v>
      </c>
      <c r="C32" s="15" t="s">
        <v>70</v>
      </c>
      <c r="D32" s="17">
        <v>-188</v>
      </c>
      <c r="E32" s="34">
        <f t="shared" ref="E32:E33" si="2">E33+E34</f>
        <v>0</v>
      </c>
      <c r="F32" s="34">
        <f t="shared" ref="F32:F33" si="3">F33+F34</f>
        <v>0</v>
      </c>
    </row>
    <row r="33" spans="1:6" s="2" customFormat="1">
      <c r="A33" s="5">
        <v>7</v>
      </c>
      <c r="B33" s="5" t="s">
        <v>46</v>
      </c>
      <c r="C33" s="15" t="s">
        <v>45</v>
      </c>
      <c r="D33" s="17">
        <v>188</v>
      </c>
      <c r="E33" s="34">
        <f t="shared" si="2"/>
        <v>0</v>
      </c>
      <c r="F33" s="34">
        <f t="shared" si="3"/>
        <v>0</v>
      </c>
    </row>
    <row r="34" spans="1:6" s="21" customFormat="1">
      <c r="A34" s="26">
        <v>8</v>
      </c>
      <c r="B34" s="26" t="s">
        <v>48</v>
      </c>
      <c r="C34" s="31" t="s">
        <v>47</v>
      </c>
      <c r="D34" s="29">
        <f>D35</f>
        <v>8939799.0999999996</v>
      </c>
      <c r="E34" s="29">
        <f t="shared" ref="E34:F35" si="4">E35</f>
        <v>0</v>
      </c>
      <c r="F34" s="29">
        <f t="shared" si="4"/>
        <v>0</v>
      </c>
    </row>
    <row r="35" spans="1:6" s="2" customFormat="1">
      <c r="A35" s="5">
        <v>9</v>
      </c>
      <c r="B35" s="5" t="s">
        <v>49</v>
      </c>
      <c r="C35" s="27" t="s">
        <v>50</v>
      </c>
      <c r="D35" s="17">
        <f>D36</f>
        <v>8939799.0999999996</v>
      </c>
      <c r="E35" s="17">
        <f t="shared" si="4"/>
        <v>0</v>
      </c>
      <c r="F35" s="17">
        <f t="shared" si="4"/>
        <v>0</v>
      </c>
    </row>
    <row r="36" spans="1:6" s="21" customFormat="1" ht="47.25">
      <c r="A36" s="26">
        <v>10</v>
      </c>
      <c r="B36" s="26" t="s">
        <v>39</v>
      </c>
      <c r="C36" s="16" t="s">
        <v>38</v>
      </c>
      <c r="D36" s="28">
        <f>D37+D40+D46</f>
        <v>8939799.0999999996</v>
      </c>
      <c r="E36" s="28">
        <f>E37+E40+E46</f>
        <v>0</v>
      </c>
      <c r="F36" s="28">
        <f>F37+F40+F46</f>
        <v>0</v>
      </c>
    </row>
    <row r="37" spans="1:6" s="21" customFormat="1" ht="64.5" customHeight="1">
      <c r="A37" s="26">
        <v>11</v>
      </c>
      <c r="B37" s="26" t="s">
        <v>29</v>
      </c>
      <c r="C37" s="16" t="s">
        <v>27</v>
      </c>
      <c r="D37" s="29">
        <f>D38</f>
        <v>34885</v>
      </c>
      <c r="E37" s="29">
        <f t="shared" ref="E37:F37" si="5">E38</f>
        <v>0</v>
      </c>
      <c r="F37" s="29">
        <f t="shared" si="5"/>
        <v>0</v>
      </c>
    </row>
    <row r="38" spans="1:6" s="2" customFormat="1" ht="99.75" customHeight="1">
      <c r="A38" s="5">
        <v>12</v>
      </c>
      <c r="B38" s="5" t="s">
        <v>30</v>
      </c>
      <c r="C38" s="15" t="s">
        <v>28</v>
      </c>
      <c r="D38" s="17">
        <f>D39</f>
        <v>34885</v>
      </c>
      <c r="E38" s="17">
        <f t="shared" ref="E38:F38" si="6">E39</f>
        <v>0</v>
      </c>
      <c r="F38" s="17">
        <f t="shared" si="6"/>
        <v>0</v>
      </c>
    </row>
    <row r="39" spans="1:6" s="2" customFormat="1" ht="18" customHeight="1">
      <c r="A39" s="5">
        <v>13</v>
      </c>
      <c r="B39" s="5" t="s">
        <v>31</v>
      </c>
      <c r="C39" s="15" t="s">
        <v>5</v>
      </c>
      <c r="D39" s="18">
        <v>34885</v>
      </c>
      <c r="E39" s="17">
        <v>0</v>
      </c>
      <c r="F39" s="17">
        <v>0</v>
      </c>
    </row>
    <row r="40" spans="1:6" s="21" customFormat="1" ht="33.75" customHeight="1">
      <c r="A40" s="26">
        <v>14</v>
      </c>
      <c r="B40" s="26" t="s">
        <v>32</v>
      </c>
      <c r="C40" s="16" t="s">
        <v>57</v>
      </c>
      <c r="D40" s="19">
        <f>D41+D43</f>
        <v>1494906.9000000001</v>
      </c>
      <c r="E40" s="19">
        <f t="shared" ref="E40:F40" si="7">E41+E43</f>
        <v>0</v>
      </c>
      <c r="F40" s="19">
        <f t="shared" si="7"/>
        <v>0</v>
      </c>
    </row>
    <row r="41" spans="1:6" s="2" customFormat="1" ht="49.5" customHeight="1">
      <c r="A41" s="5">
        <v>15</v>
      </c>
      <c r="B41" s="5" t="s">
        <v>33</v>
      </c>
      <c r="C41" s="15" t="s">
        <v>4</v>
      </c>
      <c r="D41" s="18">
        <f>D42</f>
        <v>939054.3</v>
      </c>
      <c r="E41" s="18">
        <f t="shared" ref="E41:F41" si="8">E42</f>
        <v>0</v>
      </c>
      <c r="F41" s="18">
        <f t="shared" si="8"/>
        <v>0</v>
      </c>
    </row>
    <row r="42" spans="1:6" s="2" customFormat="1" ht="31.5">
      <c r="A42" s="5">
        <v>16</v>
      </c>
      <c r="B42" s="5" t="s">
        <v>34</v>
      </c>
      <c r="C42" s="15" t="s">
        <v>5</v>
      </c>
      <c r="D42" s="18">
        <v>939054.3</v>
      </c>
      <c r="E42" s="17">
        <v>0</v>
      </c>
      <c r="F42" s="17">
        <v>0</v>
      </c>
    </row>
    <row r="43" spans="1:6" s="2" customFormat="1" ht="112.5" customHeight="1">
      <c r="A43" s="5">
        <v>17</v>
      </c>
      <c r="B43" s="5" t="s">
        <v>6</v>
      </c>
      <c r="C43" s="15" t="s">
        <v>7</v>
      </c>
      <c r="D43" s="17">
        <f>D44+D45</f>
        <v>555852.60000000009</v>
      </c>
      <c r="E43" s="17">
        <f t="shared" ref="E43:F43" si="9">E44+E45</f>
        <v>0</v>
      </c>
      <c r="F43" s="17">
        <f t="shared" si="9"/>
        <v>0</v>
      </c>
    </row>
    <row r="44" spans="1:6" s="2" customFormat="1" ht="33.75" customHeight="1">
      <c r="A44" s="5">
        <v>18</v>
      </c>
      <c r="B44" s="5" t="s">
        <v>8</v>
      </c>
      <c r="C44" s="15" t="s">
        <v>5</v>
      </c>
      <c r="D44" s="17">
        <v>-572275</v>
      </c>
      <c r="E44" s="17">
        <v>-595166</v>
      </c>
      <c r="F44" s="17">
        <v>-618972.6</v>
      </c>
    </row>
    <row r="45" spans="1:6" s="2" customFormat="1" ht="47.25" customHeight="1">
      <c r="A45" s="5">
        <v>19</v>
      </c>
      <c r="B45" s="5" t="s">
        <v>72</v>
      </c>
      <c r="C45" s="15" t="s">
        <v>73</v>
      </c>
      <c r="D45" s="17">
        <v>1128127.6000000001</v>
      </c>
      <c r="E45" s="17">
        <v>595166</v>
      </c>
      <c r="F45" s="17">
        <v>618972.6</v>
      </c>
    </row>
    <row r="46" spans="1:6" s="21" customFormat="1" ht="51.75" customHeight="1">
      <c r="A46" s="26">
        <v>20</v>
      </c>
      <c r="B46" s="26" t="s">
        <v>37</v>
      </c>
      <c r="C46" s="16" t="s">
        <v>35</v>
      </c>
      <c r="D46" s="19">
        <f>D47+D49+D55+D57+D51+D53</f>
        <v>7410007.1999999993</v>
      </c>
      <c r="E46" s="19">
        <f t="shared" ref="E46:F46" si="10">E47+E49+E55+E57+E51+E53</f>
        <v>0</v>
      </c>
      <c r="F46" s="19">
        <f t="shared" si="10"/>
        <v>0</v>
      </c>
    </row>
    <row r="47" spans="1:6" s="2" customFormat="1" ht="51.75" customHeight="1">
      <c r="A47" s="5">
        <v>21</v>
      </c>
      <c r="B47" s="5" t="s">
        <v>9</v>
      </c>
      <c r="C47" s="15" t="s">
        <v>36</v>
      </c>
      <c r="D47" s="18">
        <f>D48</f>
        <v>420559.6</v>
      </c>
      <c r="E47" s="18">
        <f t="shared" ref="E47:F47" si="11">E48</f>
        <v>0</v>
      </c>
      <c r="F47" s="18">
        <f t="shared" si="11"/>
        <v>0</v>
      </c>
    </row>
    <row r="48" spans="1:6" s="2" customFormat="1" ht="31.5">
      <c r="A48" s="5">
        <v>22</v>
      </c>
      <c r="B48" s="5" t="s">
        <v>10</v>
      </c>
      <c r="C48" s="15" t="s">
        <v>5</v>
      </c>
      <c r="D48" s="18">
        <v>420559.6</v>
      </c>
      <c r="E48" s="17">
        <v>0</v>
      </c>
      <c r="F48" s="17">
        <v>0</v>
      </c>
    </row>
    <row r="49" spans="1:6" s="2" customFormat="1" ht="147" customHeight="1">
      <c r="A49" s="5">
        <v>23</v>
      </c>
      <c r="B49" s="5" t="s">
        <v>76</v>
      </c>
      <c r="C49" s="15" t="s">
        <v>74</v>
      </c>
      <c r="D49" s="18">
        <f>D50</f>
        <v>75286.899999999994</v>
      </c>
      <c r="E49" s="17">
        <f t="shared" ref="E49:F49" si="12">E50</f>
        <v>0</v>
      </c>
      <c r="F49" s="17">
        <f t="shared" si="12"/>
        <v>0</v>
      </c>
    </row>
    <row r="50" spans="1:6" s="2" customFormat="1">
      <c r="A50" s="5">
        <v>24</v>
      </c>
      <c r="B50" s="5" t="s">
        <v>77</v>
      </c>
      <c r="C50" s="15" t="s">
        <v>75</v>
      </c>
      <c r="D50" s="18">
        <v>75286.899999999994</v>
      </c>
      <c r="E50" s="17">
        <v>0</v>
      </c>
      <c r="F50" s="17">
        <v>0</v>
      </c>
    </row>
    <row r="51" spans="1:6" s="2" customFormat="1" ht="132.75" customHeight="1">
      <c r="A51" s="5">
        <v>25</v>
      </c>
      <c r="B51" s="5" t="s">
        <v>93</v>
      </c>
      <c r="C51" s="15" t="s">
        <v>91</v>
      </c>
      <c r="D51" s="18">
        <f>D52</f>
        <v>1962207.9</v>
      </c>
      <c r="E51" s="17">
        <v>0</v>
      </c>
      <c r="F51" s="17">
        <v>0</v>
      </c>
    </row>
    <row r="52" spans="1:6" s="2" customFormat="1" ht="31.5">
      <c r="A52" s="5">
        <v>26</v>
      </c>
      <c r="B52" s="5" t="s">
        <v>94</v>
      </c>
      <c r="C52" s="15" t="s">
        <v>5</v>
      </c>
      <c r="D52" s="18">
        <v>1962207.9</v>
      </c>
      <c r="E52" s="17">
        <v>0</v>
      </c>
      <c r="F52" s="17">
        <v>0</v>
      </c>
    </row>
    <row r="53" spans="1:6" s="2" customFormat="1" ht="81" customHeight="1">
      <c r="A53" s="5">
        <v>27</v>
      </c>
      <c r="B53" s="5" t="s">
        <v>95</v>
      </c>
      <c r="C53" s="15" t="s">
        <v>92</v>
      </c>
      <c r="D53" s="18">
        <f>D54</f>
        <v>278548</v>
      </c>
      <c r="E53" s="17">
        <v>0</v>
      </c>
      <c r="F53" s="17">
        <v>0</v>
      </c>
    </row>
    <row r="54" spans="1:6" s="2" customFormat="1" ht="31.5">
      <c r="A54" s="5">
        <v>28</v>
      </c>
      <c r="B54" s="5" t="s">
        <v>96</v>
      </c>
      <c r="C54" s="15" t="s">
        <v>5</v>
      </c>
      <c r="D54" s="18">
        <v>278548</v>
      </c>
      <c r="E54" s="17">
        <v>0</v>
      </c>
      <c r="F54" s="17">
        <v>0</v>
      </c>
    </row>
    <row r="55" spans="1:6" s="2" customFormat="1" ht="147.75" customHeight="1">
      <c r="A55" s="5">
        <v>29</v>
      </c>
      <c r="B55" s="5" t="s">
        <v>104</v>
      </c>
      <c r="C55" s="15" t="s">
        <v>102</v>
      </c>
      <c r="D55" s="18">
        <f>D56</f>
        <v>4524431.8</v>
      </c>
      <c r="E55" s="17">
        <v>0</v>
      </c>
      <c r="F55" s="17">
        <v>0</v>
      </c>
    </row>
    <row r="56" spans="1:6" s="2" customFormat="1" ht="31.5">
      <c r="A56" s="5">
        <v>30</v>
      </c>
      <c r="B56" s="5" t="s">
        <v>105</v>
      </c>
      <c r="C56" s="15" t="s">
        <v>5</v>
      </c>
      <c r="D56" s="18">
        <v>4524431.8</v>
      </c>
      <c r="E56" s="17">
        <v>0</v>
      </c>
      <c r="F56" s="17">
        <v>0</v>
      </c>
    </row>
    <row r="57" spans="1:6" s="2" customFormat="1" ht="70.5" customHeight="1">
      <c r="A57" s="5">
        <v>31</v>
      </c>
      <c r="B57" s="5" t="s">
        <v>79</v>
      </c>
      <c r="C57" s="15" t="s">
        <v>78</v>
      </c>
      <c r="D57" s="18">
        <f>D58</f>
        <v>148973</v>
      </c>
      <c r="E57" s="17">
        <f t="shared" ref="E57:F57" si="13">E58</f>
        <v>0</v>
      </c>
      <c r="F57" s="17">
        <f t="shared" si="13"/>
        <v>0</v>
      </c>
    </row>
    <row r="58" spans="1:6" s="2" customFormat="1" ht="15.75" customHeight="1">
      <c r="A58" s="5">
        <v>32</v>
      </c>
      <c r="B58" s="5" t="s">
        <v>80</v>
      </c>
      <c r="C58" s="15" t="s">
        <v>5</v>
      </c>
      <c r="D58" s="18">
        <v>148973</v>
      </c>
      <c r="E58" s="17">
        <v>0</v>
      </c>
      <c r="F58" s="17">
        <v>0</v>
      </c>
    </row>
    <row r="59" spans="1:6" s="21" customFormat="1">
      <c r="A59" s="7"/>
      <c r="B59" s="7" t="s">
        <v>11</v>
      </c>
      <c r="C59" s="7"/>
      <c r="D59" s="20">
        <f>D27+D34</f>
        <v>8939799.0999999996</v>
      </c>
      <c r="E59" s="20">
        <f t="shared" ref="E59:F59" si="14">E27+E34</f>
        <v>0</v>
      </c>
      <c r="F59" s="20">
        <f t="shared" si="14"/>
        <v>0</v>
      </c>
    </row>
    <row r="60" spans="1:6" s="3" customFormat="1"/>
    <row r="61" spans="1:6" s="2" customFormat="1">
      <c r="A61" s="43" t="s">
        <v>12</v>
      </c>
      <c r="B61" s="43"/>
      <c r="C61" s="43"/>
      <c r="D61" s="43"/>
      <c r="F61" s="24" t="s">
        <v>1</v>
      </c>
    </row>
    <row r="62" spans="1:6" s="2" customFormat="1">
      <c r="A62" s="46" t="s">
        <v>2</v>
      </c>
      <c r="B62" s="46" t="s">
        <v>13</v>
      </c>
      <c r="C62" s="46" t="s">
        <v>3</v>
      </c>
      <c r="D62" s="46" t="s">
        <v>18</v>
      </c>
      <c r="E62" s="45" t="s">
        <v>40</v>
      </c>
      <c r="F62" s="45"/>
    </row>
    <row r="63" spans="1:6" s="2" customFormat="1">
      <c r="A63" s="47"/>
      <c r="B63" s="47"/>
      <c r="C63" s="47"/>
      <c r="D63" s="47"/>
      <c r="E63" s="35" t="s">
        <v>19</v>
      </c>
      <c r="F63" s="35" t="s">
        <v>59</v>
      </c>
    </row>
    <row r="64" spans="1:6" s="2" customFormat="1" ht="36.75" customHeight="1">
      <c r="A64" s="36">
        <v>1</v>
      </c>
      <c r="B64" s="5" t="s">
        <v>82</v>
      </c>
      <c r="C64" s="8" t="s">
        <v>81</v>
      </c>
      <c r="D64" s="17">
        <f>D65+D66</f>
        <v>2303689.9</v>
      </c>
      <c r="E64" s="17">
        <f t="shared" ref="E64:F64" si="15">E65+E66</f>
        <v>0</v>
      </c>
      <c r="F64" s="17">
        <f t="shared" si="15"/>
        <v>0</v>
      </c>
    </row>
    <row r="65" spans="1:6" s="2" customFormat="1" ht="34.5" customHeight="1">
      <c r="A65" s="5">
        <v>2</v>
      </c>
      <c r="B65" s="5" t="s">
        <v>14</v>
      </c>
      <c r="C65" s="8" t="s">
        <v>15</v>
      </c>
      <c r="D65" s="17">
        <v>2303689.9</v>
      </c>
      <c r="E65" s="17">
        <f t="shared" ref="E65:F65" si="16">E22</f>
        <v>0</v>
      </c>
      <c r="F65" s="17">
        <f t="shared" si="16"/>
        <v>0</v>
      </c>
    </row>
    <row r="66" spans="1:6" s="2" customFormat="1" ht="33.75" customHeight="1">
      <c r="A66" s="5">
        <v>3</v>
      </c>
      <c r="B66" s="5" t="s">
        <v>16</v>
      </c>
      <c r="C66" s="8" t="s">
        <v>17</v>
      </c>
      <c r="D66" s="17">
        <v>0</v>
      </c>
      <c r="E66" s="17">
        <f t="shared" ref="E66:F66" si="17">E59</f>
        <v>0</v>
      </c>
      <c r="F66" s="17">
        <f t="shared" si="17"/>
        <v>0</v>
      </c>
    </row>
    <row r="67" spans="1:6" s="2" customFormat="1">
      <c r="A67" s="6"/>
      <c r="B67" s="7" t="s">
        <v>11</v>
      </c>
      <c r="C67" s="7"/>
      <c r="D67" s="20">
        <f>D65+D66</f>
        <v>2303689.9</v>
      </c>
      <c r="E67" s="20">
        <f t="shared" ref="E67:F67" si="18">E65+E66</f>
        <v>0</v>
      </c>
      <c r="F67" s="20">
        <f t="shared" si="18"/>
        <v>0</v>
      </c>
    </row>
    <row r="69" spans="1:6">
      <c r="D69" s="14"/>
    </row>
  </sheetData>
  <mergeCells count="19">
    <mergeCell ref="A62:A63"/>
    <mergeCell ref="B62:B63"/>
    <mergeCell ref="C62:C63"/>
    <mergeCell ref="D62:D63"/>
    <mergeCell ref="E62:F62"/>
    <mergeCell ref="A61:D61"/>
    <mergeCell ref="A3:D3"/>
    <mergeCell ref="A1:F1"/>
    <mergeCell ref="E25:F25"/>
    <mergeCell ref="E4:F4"/>
    <mergeCell ref="D4:D5"/>
    <mergeCell ref="C4:C5"/>
    <mergeCell ref="B4:B5"/>
    <mergeCell ref="A24:D24"/>
    <mergeCell ref="A4:A5"/>
    <mergeCell ref="A25:A26"/>
    <mergeCell ref="B25:B26"/>
    <mergeCell ref="C25:C26"/>
    <mergeCell ref="D25:D26"/>
  </mergeCells>
  <pageMargins left="0.48" right="0.18" top="0.36" bottom="0.31" header="0.31496062992125984" footer="0.2800000000000000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8:D12"/>
  <sheetViews>
    <sheetView workbookViewId="0">
      <selection activeCell="D8" sqref="D8:D12"/>
    </sheetView>
  </sheetViews>
  <sheetFormatPr defaultRowHeight="15"/>
  <sheetData>
    <row r="8" spans="4:4">
      <c r="D8">
        <v>1710346.5</v>
      </c>
    </row>
    <row r="9" spans="4:4">
      <c r="D9">
        <v>34199.699999999997</v>
      </c>
    </row>
    <row r="10" spans="4:4">
      <c r="D10">
        <v>318.39999999999998</v>
      </c>
    </row>
    <row r="11" spans="4:4">
      <c r="D11">
        <v>-7038.7</v>
      </c>
    </row>
    <row r="12" spans="4:4">
      <c r="D12">
        <v>-318.39999999999998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Шпотак</dc:creator>
  <cp:lastModifiedBy>Ирина Шпотак</cp:lastModifiedBy>
  <cp:lastPrinted>2021-08-18T07:17:45Z</cp:lastPrinted>
  <dcterms:created xsi:type="dcterms:W3CDTF">2020-04-02T10:43:05Z</dcterms:created>
  <dcterms:modified xsi:type="dcterms:W3CDTF">2021-08-30T10:57:25Z</dcterms:modified>
</cp:coreProperties>
</file>