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85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F17"/>
  <c r="D17"/>
  <c r="E40"/>
  <c r="F40"/>
  <c r="D49"/>
  <c r="D48" s="1"/>
  <c r="D50"/>
  <c r="F46"/>
  <c r="E46"/>
  <c r="D46"/>
  <c r="E44"/>
  <c r="F44"/>
  <c r="D44"/>
  <c r="E41"/>
  <c r="F41"/>
  <c r="D41"/>
  <c r="D40" s="1"/>
  <c r="E38"/>
  <c r="F38"/>
  <c r="D38"/>
  <c r="E58" l="1"/>
  <c r="D57"/>
  <c r="E50"/>
  <c r="E49" s="1"/>
  <c r="E48" s="1"/>
  <c r="F50"/>
  <c r="F49" s="1"/>
  <c r="F48" s="1"/>
  <c r="D26"/>
  <c r="D25" s="1"/>
  <c r="D24" s="1"/>
  <c r="D23" s="1"/>
  <c r="D22" s="1"/>
  <c r="F58"/>
  <c r="E36" l="1"/>
  <c r="E35" s="1"/>
  <c r="F36"/>
  <c r="F35" s="1"/>
  <c r="E33"/>
  <c r="E32" s="1"/>
  <c r="F33"/>
  <c r="F32" s="1"/>
  <c r="F31" s="1"/>
  <c r="D36"/>
  <c r="D33"/>
  <c r="D32" s="1"/>
  <c r="D31" l="1"/>
  <c r="E31"/>
  <c r="D35"/>
  <c r="F30"/>
  <c r="F29" s="1"/>
  <c r="F52" l="1"/>
  <c r="F26"/>
  <c r="F25" s="1"/>
  <c r="F24" s="1"/>
  <c r="F23" s="1"/>
  <c r="F22" s="1"/>
  <c r="E30"/>
  <c r="E29" s="1"/>
  <c r="F59" l="1"/>
  <c r="F57" s="1"/>
  <c r="E26"/>
  <c r="E25" s="1"/>
  <c r="E24" s="1"/>
  <c r="E23" s="1"/>
  <c r="E22" s="1"/>
  <c r="E52" s="1"/>
  <c r="E59" s="1"/>
  <c r="E60" s="1"/>
  <c r="D30"/>
  <c r="D29" s="1"/>
  <c r="D52" s="1"/>
  <c r="D60"/>
  <c r="F60" l="1"/>
  <c r="E57"/>
</calcChain>
</file>

<file path=xl/sharedStrings.xml><?xml version="1.0" encoding="utf-8"?>
<sst xmlns="http://schemas.openxmlformats.org/spreadsheetml/2006/main" count="119" uniqueCount="95">
  <si>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</si>
  <si>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</si>
  <si>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</si>
  <si>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</si>
  <si>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</si>
  <si>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</si>
  <si>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>395 09 09 01 5 00 99999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</si>
  <si>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</si>
  <si>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</si>
  <si>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</si>
  <si>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</si>
  <si>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</si>
  <si>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</si>
  <si>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</si>
  <si>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</si>
  <si>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</si>
  <si>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</si>
  <si>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2022 год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</si>
  <si>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</si>
  <si>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</si>
  <si>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</si>
  <si>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</si>
  <si>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</si>
  <si>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</si>
  <si>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</si>
  <si>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</si>
  <si>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</si>
  <si>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395 09 09 01 1 00 52580</t>
  </si>
  <si>
    <t>395 09 09 01 1 00 52580 300</t>
  </si>
  <si>
    <t>395 09 09 01 5 00 00000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</si>
  <si>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</si>
  <si>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</si>
  <si>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</si>
  <si>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</si>
  <si>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</si>
  <si>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Плановый период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</si>
  <si>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</si>
  <si>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</si>
  <si>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</si>
  <si>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</si>
  <si>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</si>
  <si>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</si>
  <si>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</si>
  <si>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</si>
  <si>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</si>
  <si>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</si>
  <si>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</si>
  <si>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</si>
  <si>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Выполнение функций аппаратами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</si>
  <si>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</si>
  <si>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</si>
  <si>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</si>
  <si>
    <t>2023 год</t>
  </si>
  <si>
    <t>395 2 19 55257 09 0000 150</t>
  </si>
  <si>
    <t>395 2 19 55258 09 0000 150</t>
  </si>
  <si>
    <t>Закупка товаров, работ и услуг для государственных (муниципальных) нужд</t>
  </si>
  <si>
    <t>395 01 13 73 2 00 50930 200</t>
  </si>
  <si>
    <t>395 09 09 01 5 00 99999 600</t>
  </si>
  <si>
    <t>Предоставление субсидий бюджетным, автономным учреждениям и иным некоммерческим организациям</t>
  </si>
  <si>
    <t>Межбюджетные трансферты</t>
  </si>
  <si>
    <t>Изменение остатков средств на счетах по учету средств бюджетов</t>
  </si>
  <si>
    <t>000 01 05 00 00 00 0000 500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</si>
  <si>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 прошлых лет</t>
  </si>
  <si>
    <t>395 2 18 73000 09 0000 150</t>
  </si>
  <si>
    <t>Сводный перечень изменений показателей бюджета Территориального фонда обязательного медицинского страхования  Санкт-Петербурга на 2022 год и на плановый период 2023 и 2024 годов</t>
  </si>
  <si>
    <t>2024 год</t>
  </si>
  <si>
    <t>395 1 16 07090 09 0000 140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</si>
  <si>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</si>
  <si>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395 02 02 55854 09 0000 150</t>
  </si>
  <si>
    <t>Межбюджетные трансферты, передаваемые бюджетам территориальных фондов обязательного медицинского страхования на дополнительное финансовое обеспечение оказания первичной медико-санитарной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</t>
  </si>
  <si>
    <t>395 2 02 59999 09 0000 150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</si>
  <si>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</si>
  <si>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395 2 19 55093 09 0000 150</t>
  </si>
  <si>
    <t>395 2 19 55622 09 0000 150</t>
  </si>
  <si>
    <t>395 2 19 71030 09 0000 150</t>
  </si>
  <si>
    <t>Возврат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</si>
  <si>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</si>
  <si>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лиц, перенесших новую коронавирусную инфекцию (COVID-19),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</t>
  </si>
  <si>
    <t>Возврат остатков прочих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субъектов Российской Федерации</t>
  </si>
  <si>
    <t>395 01 13 73 2 00 50930 300</t>
  </si>
  <si>
    <t>395 09 09 01 5 00 52570</t>
  </si>
  <si>
    <t>395 09 09 01 5 00 52570 300</t>
  </si>
  <si>
    <t>395 09 09 01 6 00 50930 500</t>
  </si>
  <si>
    <t>Дополнительное финансовое обеспечение оказания первичной медико-санитарной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</t>
  </si>
  <si>
    <t>395 09 09 01 6 00 58540</t>
  </si>
  <si>
    <t>395 09 09 01 6 00 58540 300</t>
  </si>
  <si>
    <t>Финансовое обеспечение организации обязательного медицинского страхования на территории Санкт-Петербурга за счет иных источников</t>
  </si>
  <si>
    <t>395 09 09 01 6 00 99997</t>
  </si>
  <si>
    <t>395 09 09 01 6 00 99997 300</t>
  </si>
  <si>
    <t>Оплата стоимости медицинской помощи, оказанной медицинскими организациями Санкт-Петербурга застрахованным лицам, которым полис обязательного медицинского страхования выдан за пределами Санкт-Петербурга</t>
  </si>
  <si>
    <t>Реализация государственных функций в области социальной политики</t>
  </si>
  <si>
    <t>395 09 09 73 0 00000</t>
  </si>
  <si>
    <t>395 09 09 73 1 00000</t>
  </si>
  <si>
    <t>395 09 09 73 1 50939</t>
  </si>
  <si>
    <t>395 09 09 73 1 50939 300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</si>
</sst>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topLeftCell="A7" workbookViewId="0">
      <selection activeCell="G57" sqref="G57"/>
    </sheetView>
  </sheetViews>
  <sheetFormatPr defaultColWidth="58.42578125" defaultRowHeight="15.75"/>
  <cols>
    <col min="1" max="1" width="7.28515625" style="1" bestFit="1" customWidth="1"/>
    <col min="2" max="2" width="28.5703125" style="1" customWidth="1"/>
    <col min="3" max="3" width="48.28515625" style="1" customWidth="1"/>
    <col min="4" max="6" width="13.42578125" style="1" bestFit="1" customWidth="1"/>
    <col min="7" max="16384" width="58.42578125" style="1"/>
  </cols>
  <sheetData>
    <row r="1" spans="1:6" ht="35.25" customHeight="1">
      <c r="A1" s="42" t="s">
        <v>64</v>
      </c>
      <c r="B1" s="42"/>
      <c r="C1" s="42"/>
      <c r="D1" s="42"/>
      <c r="E1" s="42"/>
      <c r="F1" s="42"/>
    </row>
    <row r="3" spans="1:6">
      <c r="A3" s="41" t="s">
        <v>18</v>
      </c>
      <c r="B3" s="41"/>
      <c r="C3" s="41"/>
      <c r="D3" s="41"/>
      <c r="F3" s="4" t="s">
        <v>1</v>
      </c>
    </row>
    <row r="4" spans="1:6">
      <c r="A4" s="44" t="s">
        <v>2</v>
      </c>
      <c r="B4" s="44" t="s">
        <v>12</v>
      </c>
      <c r="C4" s="44" t="s">
        <v>3</v>
      </c>
      <c r="D4" s="44" t="s">
        <v>17</v>
      </c>
      <c r="E4" s="43" t="s">
        <v>35</v>
      </c>
      <c r="F4" s="43"/>
    </row>
    <row r="5" spans="1:6">
      <c r="A5" s="45"/>
      <c r="B5" s="45"/>
      <c r="C5" s="45"/>
      <c r="D5" s="45"/>
      <c r="E5" s="39" t="s">
        <v>52</v>
      </c>
      <c r="F5" s="39" t="s">
        <v>65</v>
      </c>
    </row>
    <row r="6" spans="1:6" ht="82.5" customHeight="1">
      <c r="A6" s="35">
        <v>1</v>
      </c>
      <c r="B6" s="10" t="s">
        <v>66</v>
      </c>
      <c r="C6" s="9" t="s">
        <v>67</v>
      </c>
      <c r="D6" s="11">
        <v>-443194.8</v>
      </c>
      <c r="E6" s="13">
        <v>0</v>
      </c>
      <c r="F6" s="13">
        <v>0</v>
      </c>
    </row>
    <row r="7" spans="1:6" ht="112.5" customHeight="1">
      <c r="A7" s="5">
        <v>2</v>
      </c>
      <c r="B7" s="12" t="s">
        <v>20</v>
      </c>
      <c r="C7" s="8" t="s">
        <v>19</v>
      </c>
      <c r="D7" s="38">
        <v>1247640.2</v>
      </c>
      <c r="E7" s="13">
        <v>0</v>
      </c>
      <c r="F7" s="13">
        <v>0</v>
      </c>
    </row>
    <row r="8" spans="1:6" ht="143.25" customHeight="1">
      <c r="A8" s="5">
        <v>3</v>
      </c>
      <c r="B8" s="12" t="s">
        <v>21</v>
      </c>
      <c r="C8" s="8" t="s">
        <v>22</v>
      </c>
      <c r="D8" s="13">
        <v>2268.6999999999998</v>
      </c>
      <c r="E8" s="13">
        <v>0</v>
      </c>
      <c r="F8" s="13">
        <v>0</v>
      </c>
    </row>
    <row r="9" spans="1:6" ht="195" customHeight="1">
      <c r="A9" s="5">
        <v>4</v>
      </c>
      <c r="B9" s="12" t="s">
        <v>68</v>
      </c>
      <c r="C9" s="8" t="s">
        <v>69</v>
      </c>
      <c r="D9" s="13">
        <v>299123.59999999998</v>
      </c>
      <c r="E9" s="13">
        <v>0</v>
      </c>
      <c r="F9" s="13">
        <v>0</v>
      </c>
    </row>
    <row r="10" spans="1:6" s="2" customFormat="1" ht="63.75" customHeight="1">
      <c r="A10" s="5">
        <v>5</v>
      </c>
      <c r="B10" s="12" t="s">
        <v>70</v>
      </c>
      <c r="C10" s="8" t="s">
        <v>71</v>
      </c>
      <c r="D10" s="13">
        <v>1550387.2</v>
      </c>
      <c r="E10" s="13">
        <v>0</v>
      </c>
      <c r="F10" s="13">
        <v>0</v>
      </c>
    </row>
    <row r="11" spans="1:6" s="2" customFormat="1" ht="85.5" customHeight="1">
      <c r="A11" s="5">
        <v>6</v>
      </c>
      <c r="B11" s="12" t="s">
        <v>63</v>
      </c>
      <c r="C11" s="8" t="s">
        <v>62</v>
      </c>
      <c r="D11" s="13">
        <v>255.6</v>
      </c>
      <c r="E11" s="13">
        <v>0</v>
      </c>
      <c r="F11" s="13">
        <v>0</v>
      </c>
    </row>
    <row r="12" spans="1:6" s="2" customFormat="1" ht="137.25" customHeight="1">
      <c r="A12" s="5">
        <v>7</v>
      </c>
      <c r="B12" s="12" t="s">
        <v>72</v>
      </c>
      <c r="C12" s="8" t="s">
        <v>23</v>
      </c>
      <c r="D12" s="13">
        <v>-15501.4</v>
      </c>
      <c r="E12" s="13">
        <v>0</v>
      </c>
      <c r="F12" s="13">
        <v>0</v>
      </c>
    </row>
    <row r="13" spans="1:6" s="2" customFormat="1" ht="153.75" customHeight="1">
      <c r="A13" s="5">
        <v>8</v>
      </c>
      <c r="B13" s="12" t="s">
        <v>53</v>
      </c>
      <c r="C13" s="8" t="s">
        <v>75</v>
      </c>
      <c r="D13" s="13">
        <v>-887267.9</v>
      </c>
      <c r="E13" s="13"/>
      <c r="F13" s="13"/>
    </row>
    <row r="14" spans="1:6" s="2" customFormat="1" ht="95.25" customHeight="1">
      <c r="A14" s="5">
        <v>9</v>
      </c>
      <c r="B14" s="12" t="s">
        <v>54</v>
      </c>
      <c r="C14" s="8" t="s">
        <v>76</v>
      </c>
      <c r="D14" s="13">
        <v>-17442.599999999999</v>
      </c>
      <c r="E14" s="13"/>
      <c r="F14" s="13"/>
    </row>
    <row r="15" spans="1:6" s="2" customFormat="1" ht="157.5" customHeight="1">
      <c r="A15" s="5">
        <v>10</v>
      </c>
      <c r="B15" s="12" t="s">
        <v>73</v>
      </c>
      <c r="C15" s="8" t="s">
        <v>77</v>
      </c>
      <c r="D15" s="13">
        <v>-178624.7</v>
      </c>
      <c r="E15" s="13"/>
      <c r="F15" s="13"/>
    </row>
    <row r="16" spans="1:6" s="2" customFormat="1" ht="99.75" customHeight="1">
      <c r="A16" s="40">
        <v>11</v>
      </c>
      <c r="B16" s="12" t="s">
        <v>74</v>
      </c>
      <c r="C16" s="8" t="s">
        <v>78</v>
      </c>
      <c r="D16" s="13">
        <v>-0.1</v>
      </c>
      <c r="E16" s="13"/>
      <c r="F16" s="13"/>
    </row>
    <row r="17" spans="1:6" s="21" customFormat="1">
      <c r="A17" s="22"/>
      <c r="B17" s="22" t="s">
        <v>10</v>
      </c>
      <c r="C17" s="22"/>
      <c r="D17" s="23">
        <f>D6+D7+D8+D9+D10+D11+D12+D13+D14+D15+D16</f>
        <v>1557643.7999999996</v>
      </c>
      <c r="E17" s="23">
        <f t="shared" ref="E17:F17" si="0">E6+E7+E8+E9+E10+E11+E12+E13+E14+E15+E16</f>
        <v>0</v>
      </c>
      <c r="F17" s="23">
        <f t="shared" si="0"/>
        <v>0</v>
      </c>
    </row>
    <row r="18" spans="1:6" s="21" customFormat="1">
      <c r="A18" s="36"/>
      <c r="B18" s="36"/>
      <c r="C18" s="36"/>
      <c r="D18" s="37"/>
      <c r="E18" s="37"/>
      <c r="F18" s="37"/>
    </row>
    <row r="19" spans="1:6" s="2" customFormat="1">
      <c r="A19" s="41" t="s">
        <v>0</v>
      </c>
      <c r="B19" s="41"/>
      <c r="C19" s="41"/>
      <c r="D19" s="41"/>
      <c r="F19" s="24" t="s">
        <v>1</v>
      </c>
    </row>
    <row r="20" spans="1:6" s="2" customFormat="1" ht="15.75" customHeight="1">
      <c r="A20" s="44" t="s">
        <v>2</v>
      </c>
      <c r="B20" s="44" t="s">
        <v>12</v>
      </c>
      <c r="C20" s="44" t="s">
        <v>3</v>
      </c>
      <c r="D20" s="44" t="s">
        <v>17</v>
      </c>
      <c r="E20" s="43" t="s">
        <v>35</v>
      </c>
      <c r="F20" s="43"/>
    </row>
    <row r="21" spans="1:6" s="2" customFormat="1">
      <c r="A21" s="45"/>
      <c r="B21" s="45"/>
      <c r="C21" s="45"/>
      <c r="D21" s="45"/>
      <c r="E21" s="39" t="s">
        <v>52</v>
      </c>
      <c r="F21" s="39" t="s">
        <v>65</v>
      </c>
    </row>
    <row r="22" spans="1:6" s="21" customFormat="1">
      <c r="A22" s="25">
        <v>1</v>
      </c>
      <c r="B22" s="25" t="s">
        <v>36</v>
      </c>
      <c r="C22" s="30" t="s">
        <v>37</v>
      </c>
      <c r="D22" s="32">
        <f>D23</f>
        <v>0</v>
      </c>
      <c r="E22" s="32">
        <f t="shared" ref="E22:F25" si="1">E23</f>
        <v>0</v>
      </c>
      <c r="F22" s="32">
        <f t="shared" si="1"/>
        <v>0</v>
      </c>
    </row>
    <row r="23" spans="1:6" s="2" customFormat="1">
      <c r="A23" s="5">
        <v>2</v>
      </c>
      <c r="B23" s="5" t="s">
        <v>45</v>
      </c>
      <c r="C23" s="27" t="s">
        <v>46</v>
      </c>
      <c r="D23" s="33">
        <f>D24</f>
        <v>0</v>
      </c>
      <c r="E23" s="33">
        <f t="shared" si="1"/>
        <v>0</v>
      </c>
      <c r="F23" s="33">
        <f t="shared" si="1"/>
        <v>0</v>
      </c>
    </row>
    <row r="24" spans="1:6" s="2" customFormat="1" ht="54.75" customHeight="1">
      <c r="A24" s="5">
        <v>3</v>
      </c>
      <c r="B24" s="5" t="s">
        <v>49</v>
      </c>
      <c r="C24" s="15" t="s">
        <v>47</v>
      </c>
      <c r="D24" s="33">
        <f>D25</f>
        <v>0</v>
      </c>
      <c r="E24" s="33">
        <f t="shared" si="1"/>
        <v>0</v>
      </c>
      <c r="F24" s="33">
        <f t="shared" si="1"/>
        <v>0</v>
      </c>
    </row>
    <row r="25" spans="1:6" s="2" customFormat="1" ht="47.25">
      <c r="A25" s="5">
        <v>4</v>
      </c>
      <c r="B25" s="5" t="s">
        <v>50</v>
      </c>
      <c r="C25" s="15" t="s">
        <v>48</v>
      </c>
      <c r="D25" s="33">
        <f>D26</f>
        <v>0</v>
      </c>
      <c r="E25" s="33">
        <f t="shared" si="1"/>
        <v>0</v>
      </c>
      <c r="F25" s="33">
        <f t="shared" si="1"/>
        <v>0</v>
      </c>
    </row>
    <row r="26" spans="1:6" s="2" customFormat="1" ht="114" customHeight="1">
      <c r="A26" s="5">
        <v>5</v>
      </c>
      <c r="B26" s="5" t="s">
        <v>39</v>
      </c>
      <c r="C26" s="15" t="s">
        <v>38</v>
      </c>
      <c r="D26" s="33">
        <f>D27+D28</f>
        <v>0</v>
      </c>
      <c r="E26" s="33">
        <f t="shared" ref="E26:F26" si="2">E27+E28</f>
        <v>0</v>
      </c>
      <c r="F26" s="33">
        <f t="shared" si="2"/>
        <v>0</v>
      </c>
    </row>
    <row r="27" spans="1:6" s="2" customFormat="1" ht="37.5" customHeight="1">
      <c r="A27" s="5">
        <v>6</v>
      </c>
      <c r="B27" s="5" t="s">
        <v>56</v>
      </c>
      <c r="C27" s="15" t="s">
        <v>55</v>
      </c>
      <c r="D27" s="17">
        <v>-7.8</v>
      </c>
      <c r="E27" s="33">
        <v>0</v>
      </c>
      <c r="F27" s="33">
        <v>0</v>
      </c>
    </row>
    <row r="28" spans="1:6" s="2" customFormat="1">
      <c r="A28" s="5">
        <v>7</v>
      </c>
      <c r="B28" s="5" t="s">
        <v>79</v>
      </c>
      <c r="C28" s="15" t="s">
        <v>40</v>
      </c>
      <c r="D28" s="17">
        <v>7.8</v>
      </c>
      <c r="E28" s="33">
        <v>0</v>
      </c>
      <c r="F28" s="33">
        <v>0</v>
      </c>
    </row>
    <row r="29" spans="1:6" s="21" customFormat="1">
      <c r="A29" s="26">
        <v>8</v>
      </c>
      <c r="B29" s="26" t="s">
        <v>42</v>
      </c>
      <c r="C29" s="31" t="s">
        <v>41</v>
      </c>
      <c r="D29" s="29">
        <f>D30</f>
        <v>5118189.8</v>
      </c>
      <c r="E29" s="29">
        <f t="shared" ref="E29:F30" si="3">E30</f>
        <v>0</v>
      </c>
      <c r="F29" s="29">
        <f t="shared" si="3"/>
        <v>0</v>
      </c>
    </row>
    <row r="30" spans="1:6" s="2" customFormat="1">
      <c r="A30" s="5">
        <v>9</v>
      </c>
      <c r="B30" s="5" t="s">
        <v>43</v>
      </c>
      <c r="C30" s="27" t="s">
        <v>44</v>
      </c>
      <c r="D30" s="17">
        <f>D31</f>
        <v>5118189.8</v>
      </c>
      <c r="E30" s="17">
        <f t="shared" si="3"/>
        <v>0</v>
      </c>
      <c r="F30" s="17">
        <f t="shared" si="3"/>
        <v>0</v>
      </c>
    </row>
    <row r="31" spans="1:6" s="21" customFormat="1" ht="47.25">
      <c r="A31" s="26">
        <v>10</v>
      </c>
      <c r="B31" s="26" t="s">
        <v>34</v>
      </c>
      <c r="C31" s="16" t="s">
        <v>33</v>
      </c>
      <c r="D31" s="28">
        <f>D32+D35+D40+D48</f>
        <v>5118189.8</v>
      </c>
      <c r="E31" s="28">
        <f>E32+E35+E40+E48</f>
        <v>0</v>
      </c>
      <c r="F31" s="28">
        <f>F32+F35+F40+F48</f>
        <v>0</v>
      </c>
    </row>
    <row r="32" spans="1:6" s="21" customFormat="1" ht="64.5" customHeight="1">
      <c r="A32" s="26">
        <v>11</v>
      </c>
      <c r="B32" s="26" t="s">
        <v>26</v>
      </c>
      <c r="C32" s="16" t="s">
        <v>24</v>
      </c>
      <c r="D32" s="29">
        <f>D33</f>
        <v>2268.6999999999998</v>
      </c>
      <c r="E32" s="29">
        <f t="shared" ref="E32:F32" si="4">E33</f>
        <v>0</v>
      </c>
      <c r="F32" s="29">
        <f t="shared" si="4"/>
        <v>0</v>
      </c>
    </row>
    <row r="33" spans="1:6" s="2" customFormat="1" ht="99.75" customHeight="1">
      <c r="A33" s="5">
        <v>12</v>
      </c>
      <c r="B33" s="5" t="s">
        <v>27</v>
      </c>
      <c r="C33" s="15" t="s">
        <v>25</v>
      </c>
      <c r="D33" s="17">
        <f>D34</f>
        <v>2268.6999999999998</v>
      </c>
      <c r="E33" s="17">
        <f t="shared" ref="E33:F33" si="5">E34</f>
        <v>0</v>
      </c>
      <c r="F33" s="17">
        <f t="shared" si="5"/>
        <v>0</v>
      </c>
    </row>
    <row r="34" spans="1:6" s="2" customFormat="1" ht="18" customHeight="1">
      <c r="A34" s="5">
        <v>13</v>
      </c>
      <c r="B34" s="5" t="s">
        <v>28</v>
      </c>
      <c r="C34" s="15" t="s">
        <v>5</v>
      </c>
      <c r="D34" s="18">
        <v>2268.6999999999998</v>
      </c>
      <c r="E34" s="17">
        <v>0</v>
      </c>
      <c r="F34" s="17">
        <v>0</v>
      </c>
    </row>
    <row r="35" spans="1:6" s="21" customFormat="1" ht="33.75" customHeight="1">
      <c r="A35" s="26">
        <v>14</v>
      </c>
      <c r="B35" s="26" t="s">
        <v>29</v>
      </c>
      <c r="C35" s="16" t="s">
        <v>51</v>
      </c>
      <c r="D35" s="19">
        <f>D36+D38</f>
        <v>2409114.9</v>
      </c>
      <c r="E35" s="19">
        <f t="shared" ref="E35:F35" si="6">E36+E38</f>
        <v>0</v>
      </c>
      <c r="F35" s="19">
        <f t="shared" si="6"/>
        <v>0</v>
      </c>
    </row>
    <row r="36" spans="1:6" s="2" customFormat="1" ht="49.5" customHeight="1">
      <c r="A36" s="5">
        <v>15</v>
      </c>
      <c r="B36" s="5" t="s">
        <v>80</v>
      </c>
      <c r="C36" s="15" t="s">
        <v>4</v>
      </c>
      <c r="D36" s="18">
        <f>D37</f>
        <v>1247640.2</v>
      </c>
      <c r="E36" s="18">
        <f t="shared" ref="E36:F36" si="7">E37</f>
        <v>0</v>
      </c>
      <c r="F36" s="18">
        <f t="shared" si="7"/>
        <v>0</v>
      </c>
    </row>
    <row r="37" spans="1:6" s="2" customFormat="1" ht="31.5">
      <c r="A37" s="5">
        <v>16</v>
      </c>
      <c r="B37" s="5" t="s">
        <v>81</v>
      </c>
      <c r="C37" s="15" t="s">
        <v>5</v>
      </c>
      <c r="D37" s="18">
        <v>1247640.2</v>
      </c>
      <c r="E37" s="17">
        <v>0</v>
      </c>
      <c r="F37" s="17">
        <v>0</v>
      </c>
    </row>
    <row r="38" spans="1:6" s="2" customFormat="1" ht="113.25" customHeight="1">
      <c r="A38" s="5">
        <v>17</v>
      </c>
      <c r="B38" s="5" t="s">
        <v>6</v>
      </c>
      <c r="C38" s="15" t="s">
        <v>7</v>
      </c>
      <c r="D38" s="17">
        <f>D39</f>
        <v>1161474.7</v>
      </c>
      <c r="E38" s="17">
        <f t="shared" ref="E38:F38" si="8">E39</f>
        <v>0</v>
      </c>
      <c r="F38" s="17">
        <f t="shared" si="8"/>
        <v>0</v>
      </c>
    </row>
    <row r="39" spans="1:6" s="2" customFormat="1" ht="48.75" customHeight="1">
      <c r="A39" s="5">
        <v>18</v>
      </c>
      <c r="B39" s="5" t="s">
        <v>57</v>
      </c>
      <c r="C39" s="15" t="s">
        <v>58</v>
      </c>
      <c r="D39" s="17">
        <v>1161474.7</v>
      </c>
      <c r="E39" s="17">
        <v>0</v>
      </c>
      <c r="F39" s="17">
        <v>0</v>
      </c>
    </row>
    <row r="40" spans="1:6" s="21" customFormat="1" ht="51.75" customHeight="1">
      <c r="A40" s="26">
        <v>19</v>
      </c>
      <c r="B40" s="26" t="s">
        <v>32</v>
      </c>
      <c r="C40" s="16" t="s">
        <v>30</v>
      </c>
      <c r="D40" s="19">
        <f>D41+D44+D46</f>
        <v>1156418.9999999998</v>
      </c>
      <c r="E40" s="19">
        <f t="shared" ref="E40:F40" si="9">E41+E44+E46</f>
        <v>0</v>
      </c>
      <c r="F40" s="19">
        <f t="shared" si="9"/>
        <v>0</v>
      </c>
    </row>
    <row r="41" spans="1:6" s="2" customFormat="1" ht="51.75" customHeight="1">
      <c r="A41" s="5">
        <v>20</v>
      </c>
      <c r="B41" s="5" t="s">
        <v>8</v>
      </c>
      <c r="C41" s="15" t="s">
        <v>31</v>
      </c>
      <c r="D41" s="18">
        <f>D42+D43</f>
        <v>848596.2</v>
      </c>
      <c r="E41" s="18">
        <f t="shared" ref="E41:F41" si="10">E42+E43</f>
        <v>0</v>
      </c>
      <c r="F41" s="18">
        <f t="shared" si="10"/>
        <v>0</v>
      </c>
    </row>
    <row r="42" spans="1:6" s="2" customFormat="1" ht="31.5">
      <c r="A42" s="5">
        <v>21</v>
      </c>
      <c r="B42" s="5" t="s">
        <v>9</v>
      </c>
      <c r="C42" s="15" t="s">
        <v>5</v>
      </c>
      <c r="D42" s="18">
        <v>-1037292.5</v>
      </c>
      <c r="E42" s="17">
        <v>0</v>
      </c>
      <c r="F42" s="17">
        <v>0</v>
      </c>
    </row>
    <row r="43" spans="1:6" s="2" customFormat="1">
      <c r="A43" s="5">
        <v>22</v>
      </c>
      <c r="B43" s="5" t="s">
        <v>82</v>
      </c>
      <c r="C43" s="15" t="s">
        <v>59</v>
      </c>
      <c r="D43" s="18">
        <v>1885888.7</v>
      </c>
      <c r="E43" s="17">
        <v>0</v>
      </c>
      <c r="F43" s="17">
        <v>0</v>
      </c>
    </row>
    <row r="44" spans="1:6" s="2" customFormat="1" ht="147.75" customHeight="1">
      <c r="A44" s="5">
        <v>23</v>
      </c>
      <c r="B44" s="5" t="s">
        <v>84</v>
      </c>
      <c r="C44" s="15" t="s">
        <v>83</v>
      </c>
      <c r="D44" s="18">
        <f>D45</f>
        <v>299123.59999999998</v>
      </c>
      <c r="E44" s="18">
        <f t="shared" ref="E44:F44" si="11">E45</f>
        <v>0</v>
      </c>
      <c r="F44" s="18">
        <f t="shared" si="11"/>
        <v>0</v>
      </c>
    </row>
    <row r="45" spans="1:6" s="2" customFormat="1" ht="33.75" customHeight="1">
      <c r="A45" s="5">
        <v>24</v>
      </c>
      <c r="B45" s="5" t="s">
        <v>85</v>
      </c>
      <c r="C45" s="15" t="s">
        <v>5</v>
      </c>
      <c r="D45" s="18">
        <v>299123.59999999998</v>
      </c>
      <c r="E45" s="18">
        <v>0</v>
      </c>
      <c r="F45" s="18">
        <v>0</v>
      </c>
    </row>
    <row r="46" spans="1:6" s="2" customFormat="1" ht="68.25" customHeight="1">
      <c r="A46" s="5">
        <v>25</v>
      </c>
      <c r="B46" s="5" t="s">
        <v>87</v>
      </c>
      <c r="C46" s="15" t="s">
        <v>86</v>
      </c>
      <c r="D46" s="18">
        <f>D47</f>
        <v>8699.2000000000007</v>
      </c>
      <c r="E46" s="18">
        <f t="shared" ref="E46" si="12">E47</f>
        <v>0</v>
      </c>
      <c r="F46" s="18">
        <f t="shared" ref="F46" si="13">F47</f>
        <v>0</v>
      </c>
    </row>
    <row r="47" spans="1:6" s="2" customFormat="1" ht="36" customHeight="1">
      <c r="A47" s="5">
        <v>26</v>
      </c>
      <c r="B47" s="5" t="s">
        <v>88</v>
      </c>
      <c r="C47" s="15" t="s">
        <v>5</v>
      </c>
      <c r="D47" s="18">
        <v>8699.2000000000007</v>
      </c>
      <c r="E47" s="18">
        <v>0</v>
      </c>
      <c r="F47" s="18">
        <v>0</v>
      </c>
    </row>
    <row r="48" spans="1:6" s="2" customFormat="1" ht="65.25" customHeight="1">
      <c r="A48" s="26">
        <v>27</v>
      </c>
      <c r="B48" s="26" t="s">
        <v>91</v>
      </c>
      <c r="C48" s="16" t="s">
        <v>47</v>
      </c>
      <c r="D48" s="28">
        <f>D49</f>
        <v>1550387.2</v>
      </c>
      <c r="E48" s="28">
        <f t="shared" ref="E48:F49" si="14">E49</f>
        <v>0</v>
      </c>
      <c r="F48" s="28">
        <f t="shared" si="14"/>
        <v>0</v>
      </c>
    </row>
    <row r="49" spans="1:6" s="2" customFormat="1" ht="36.75" customHeight="1">
      <c r="A49" s="26">
        <v>28</v>
      </c>
      <c r="B49" s="26" t="s">
        <v>92</v>
      </c>
      <c r="C49" s="16" t="s">
        <v>90</v>
      </c>
      <c r="D49" s="28">
        <f>D50</f>
        <v>1550387.2</v>
      </c>
      <c r="E49" s="28">
        <f t="shared" si="14"/>
        <v>0</v>
      </c>
      <c r="F49" s="28">
        <f t="shared" si="14"/>
        <v>0</v>
      </c>
    </row>
    <row r="50" spans="1:6" s="2" customFormat="1" ht="86.25" customHeight="1">
      <c r="A50" s="5">
        <v>29</v>
      </c>
      <c r="B50" s="5" t="s">
        <v>93</v>
      </c>
      <c r="C50" s="15" t="s">
        <v>89</v>
      </c>
      <c r="D50" s="17">
        <f t="shared" ref="D50:F50" si="15">D51</f>
        <v>1550387.2</v>
      </c>
      <c r="E50" s="17">
        <f t="shared" si="15"/>
        <v>0</v>
      </c>
      <c r="F50" s="17">
        <f t="shared" si="15"/>
        <v>0</v>
      </c>
    </row>
    <row r="51" spans="1:6" s="2" customFormat="1" ht="31.5">
      <c r="A51" s="5">
        <v>30</v>
      </c>
      <c r="B51" s="5" t="s">
        <v>94</v>
      </c>
      <c r="C51" s="15" t="s">
        <v>5</v>
      </c>
      <c r="D51" s="17">
        <v>1550387.2</v>
      </c>
      <c r="E51" s="17">
        <v>0</v>
      </c>
      <c r="F51" s="17">
        <v>0</v>
      </c>
    </row>
    <row r="52" spans="1:6" s="21" customFormat="1">
      <c r="A52" s="7"/>
      <c r="B52" s="7" t="s">
        <v>10</v>
      </c>
      <c r="C52" s="7"/>
      <c r="D52" s="20">
        <f>D22+D29</f>
        <v>5118189.8</v>
      </c>
      <c r="E52" s="20">
        <f t="shared" ref="E52:F52" si="16">E22+E29</f>
        <v>0</v>
      </c>
      <c r="F52" s="20">
        <f t="shared" si="16"/>
        <v>0</v>
      </c>
    </row>
    <row r="53" spans="1:6" s="3" customFormat="1"/>
    <row r="54" spans="1:6" s="2" customFormat="1">
      <c r="A54" s="41" t="s">
        <v>11</v>
      </c>
      <c r="B54" s="41"/>
      <c r="C54" s="41"/>
      <c r="D54" s="41"/>
      <c r="F54" s="24" t="s">
        <v>1</v>
      </c>
    </row>
    <row r="55" spans="1:6" s="2" customFormat="1" ht="15.75" customHeight="1">
      <c r="A55" s="44" t="s">
        <v>2</v>
      </c>
      <c r="B55" s="44" t="s">
        <v>12</v>
      </c>
      <c r="C55" s="44" t="s">
        <v>3</v>
      </c>
      <c r="D55" s="44" t="s">
        <v>17</v>
      </c>
      <c r="E55" s="43" t="s">
        <v>35</v>
      </c>
      <c r="F55" s="43"/>
    </row>
    <row r="56" spans="1:6" s="2" customFormat="1">
      <c r="A56" s="45"/>
      <c r="B56" s="45"/>
      <c r="C56" s="45"/>
      <c r="D56" s="45"/>
      <c r="E56" s="39" t="s">
        <v>52</v>
      </c>
      <c r="F56" s="39" t="s">
        <v>65</v>
      </c>
    </row>
    <row r="57" spans="1:6" s="2" customFormat="1" ht="36.75" customHeight="1">
      <c r="A57" s="34">
        <v>1</v>
      </c>
      <c r="B57" s="5" t="s">
        <v>61</v>
      </c>
      <c r="C57" s="8" t="s">
        <v>60</v>
      </c>
      <c r="D57" s="17">
        <f>D58+D59</f>
        <v>3560546</v>
      </c>
      <c r="E57" s="17">
        <f t="shared" ref="E57:F57" si="17">E58+E59</f>
        <v>0</v>
      </c>
      <c r="F57" s="17">
        <f t="shared" si="17"/>
        <v>0</v>
      </c>
    </row>
    <row r="58" spans="1:6" s="2" customFormat="1" ht="34.5" customHeight="1">
      <c r="A58" s="5">
        <v>2</v>
      </c>
      <c r="B58" s="5" t="s">
        <v>13</v>
      </c>
      <c r="C58" s="8" t="s">
        <v>14</v>
      </c>
      <c r="D58" s="17">
        <v>3560546</v>
      </c>
      <c r="E58" s="17">
        <f t="shared" ref="E58:F58" si="18">E17</f>
        <v>0</v>
      </c>
      <c r="F58" s="17">
        <f t="shared" si="18"/>
        <v>0</v>
      </c>
    </row>
    <row r="59" spans="1:6" s="2" customFormat="1" ht="33.75" customHeight="1">
      <c r="A59" s="5">
        <v>3</v>
      </c>
      <c r="B59" s="5" t="s">
        <v>15</v>
      </c>
      <c r="C59" s="8" t="s">
        <v>16</v>
      </c>
      <c r="D59" s="17">
        <v>0</v>
      </c>
      <c r="E59" s="17">
        <f t="shared" ref="E59:F59" si="19">E52</f>
        <v>0</v>
      </c>
      <c r="F59" s="17">
        <f t="shared" si="19"/>
        <v>0</v>
      </c>
    </row>
    <row r="60" spans="1:6" s="2" customFormat="1">
      <c r="A60" s="6"/>
      <c r="B60" s="7" t="s">
        <v>10</v>
      </c>
      <c r="C60" s="7"/>
      <c r="D60" s="20">
        <f>D58+D59</f>
        <v>3560546</v>
      </c>
      <c r="E60" s="20">
        <f t="shared" ref="E60:F60" si="20">E58+E59</f>
        <v>0</v>
      </c>
      <c r="F60" s="20">
        <f t="shared" si="20"/>
        <v>0</v>
      </c>
    </row>
    <row r="61" spans="1:6">
      <c r="D61" s="14"/>
    </row>
    <row r="62" spans="1:6">
      <c r="D62" s="14"/>
    </row>
  </sheetData>
  <mergeCells count="19">
    <mergeCell ref="A55:A56"/>
    <mergeCell ref="B55:B56"/>
    <mergeCell ref="C55:C56"/>
    <mergeCell ref="D55:D56"/>
    <mergeCell ref="E55:F55"/>
    <mergeCell ref="A54:D54"/>
    <mergeCell ref="A3:D3"/>
    <mergeCell ref="A1:F1"/>
    <mergeCell ref="E20:F20"/>
    <mergeCell ref="E4:F4"/>
    <mergeCell ref="D4:D5"/>
    <mergeCell ref="C4:C5"/>
    <mergeCell ref="B4:B5"/>
    <mergeCell ref="A19:D19"/>
    <mergeCell ref="A4:A5"/>
    <mergeCell ref="A20:A21"/>
    <mergeCell ref="B20:B21"/>
    <mergeCell ref="C20:C21"/>
    <mergeCell ref="D20:D21"/>
  </mergeCells>
  <pageMargins left="0.47244094488188981" right="0.19685039370078741" top="0.35433070866141736" bottom="0.31496062992125984" header="0.31496062992125984" footer="0.27559055118110237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8:D12"/>
  <sheetViews>
    <sheetView workbookViewId="0">
      <selection activeCell="D8" sqref="D8:D12"/>
    </sheetView>
  </sheetViews>
  <sheetFormatPr defaultRowHeight="15"/>
  <sheetData>
    <row r="8" spans="4:4">
      <c r="D8">
        <v>1710346.5</v>
      </c>
    </row>
    <row r="9" spans="4:4">
      <c r="D9">
        <v>34199.699999999997</v>
      </c>
    </row>
    <row r="10" spans="4:4">
      <c r="D10">
        <v>318.39999999999998</v>
      </c>
    </row>
    <row r="11" spans="4:4">
      <c r="D11">
        <v>-7038.7</v>
      </c>
    </row>
    <row r="12" spans="4:4">
      <c r="D12">
        <v>-318.39999999999998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Ирина Шпотак</cp:lastModifiedBy>
  <cp:lastPrinted>2022-04-06T12:28:49Z</cp:lastPrinted>
  <dcterms:created xsi:type="dcterms:W3CDTF">2020-04-02T10:43:05Z</dcterms:created>
  <dcterms:modified xsi:type="dcterms:W3CDTF">2022-04-08T06:43:29Z</dcterms:modified>
</cp:coreProperties>
</file>